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0980" windowHeight="12540" firstSheet="1" activeTab="1"/>
  </bookViews>
  <sheets>
    <sheet name="hidden" sheetId="3" state="hidden" r:id="rId1"/>
    <sheet name="Cover" sheetId="2" r:id="rId2"/>
    <sheet name="System Preservation" sheetId="1" r:id="rId3"/>
    <sheet name="Livability" sheetId="4" r:id="rId4"/>
    <sheet name="Mobility" sheetId="5" r:id="rId5"/>
    <sheet name="Smart Growth" sheetId="6" r:id="rId6"/>
    <sheet name="Safety" sheetId="7" r:id="rId7"/>
    <sheet name="Environment" sheetId="8" r:id="rId8"/>
    <sheet name="QualityofLife" sheetId="9" r:id="rId9"/>
    <sheet name="EJ" sheetId="10" r:id="rId10"/>
  </sheets>
  <definedNames>
    <definedName name="class">hidden!$C$13:$C$16</definedName>
    <definedName name="community">hidden!$A$1:$A$42</definedName>
    <definedName name="_xlnm.Print_Titles" localSheetId="9">EJ!$1:$3</definedName>
    <definedName name="_xlnm.Print_Titles" localSheetId="7">Environment!$1:$3</definedName>
    <definedName name="_xlnm.Print_Titles" localSheetId="8">QualityofLife!$1:$3</definedName>
    <definedName name="_xlnm.Print_Titles" localSheetId="5">'Smart Growth'!$1:$3</definedName>
    <definedName name="projecttype">hidden!$C$7:$C$11</definedName>
    <definedName name="status">hidden!$C$1:$C$5</definedName>
    <definedName name="systempres" localSheetId="9">EJ!$G$1</definedName>
    <definedName name="systempres" localSheetId="7">Environment!$G$1</definedName>
    <definedName name="systempres" localSheetId="3">Livability!$G$1</definedName>
    <definedName name="systempres" localSheetId="4">Mobility!$G$1</definedName>
    <definedName name="systempres" localSheetId="8">QualityofLife!$G$1</definedName>
    <definedName name="systempres" localSheetId="6">Safety!$G$1</definedName>
    <definedName name="systempres" localSheetId="5">'Smart Growth'!$G$1</definedName>
    <definedName name="systempres" localSheetId="2">'System Preservation'!$G$1</definedName>
    <definedName name="urban">hidden!$C$19:$C$20</definedName>
  </definedNames>
  <calcPr calcId="125725"/>
</workbook>
</file>

<file path=xl/calcChain.xml><?xml version="1.0" encoding="utf-8"?>
<calcChain xmlns="http://schemas.openxmlformats.org/spreadsheetml/2006/main">
  <c r="G2" i="8"/>
  <c r="H41" i="2" l="1"/>
  <c r="G2" i="10"/>
  <c r="F1"/>
  <c r="G2" i="9"/>
  <c r="H40" i="2" s="1"/>
  <c r="F1" i="9"/>
  <c r="H39" i="2"/>
  <c r="F1" i="8"/>
  <c r="G2" i="7"/>
  <c r="H38" i="2" s="1"/>
  <c r="F1" i="7"/>
  <c r="G2" i="6"/>
  <c r="H37" i="2" s="1"/>
  <c r="F1" i="6"/>
  <c r="G2" i="5"/>
  <c r="H36" i="2" s="1"/>
  <c r="F1" i="5"/>
  <c r="G2" i="4"/>
  <c r="H35" i="2" s="1"/>
  <c r="F1" i="4"/>
  <c r="F1" i="1"/>
  <c r="B11" i="2"/>
  <c r="H11"/>
  <c r="E11"/>
  <c r="G2" i="1" l="1"/>
  <c r="H34" i="2" s="1"/>
  <c r="H42" s="1"/>
  <c r="G43" s="1"/>
</calcChain>
</file>

<file path=xl/sharedStrings.xml><?xml version="1.0" encoding="utf-8"?>
<sst xmlns="http://schemas.openxmlformats.org/spreadsheetml/2006/main" count="455" uniqueCount="320">
  <si>
    <t xml:space="preserve">  a</t>
  </si>
  <si>
    <t xml:space="preserve">Improves substandard pavement </t>
  </si>
  <si>
    <t>Select one only</t>
  </si>
  <si>
    <t>Based on Pavement Condition Ratings as defined in current RTP. Attach Photos</t>
  </si>
  <si>
    <t xml:space="preserve">  b</t>
  </si>
  <si>
    <t>Improves intersection operations (signal equipment upgrades, adaptive signal controls and coordination with adjacent signals, roundabout, geometric improvements, adds turn lanes, improves alignment, improves sight distance.)</t>
  </si>
  <si>
    <t xml:space="preserve">  c</t>
  </si>
  <si>
    <r>
      <t xml:space="preserve"> </t>
    </r>
    <r>
      <rPr>
        <sz val="9"/>
        <color theme="1"/>
        <rFont val="Times New Roman"/>
        <family val="1"/>
      </rPr>
      <t>In a Congestion Management Process Identified Area</t>
    </r>
  </si>
  <si>
    <t>Based on most recent regional CMP data</t>
  </si>
  <si>
    <t>OCI rating less than 48.5 (arterial) or 47.5 (Collector):  Poor, and pavement improvements are included in the project – 8 points</t>
  </si>
  <si>
    <t xml:space="preserve">OCI rating between 48.5 and 69.5 (arterial) or 47.5 and 68.5 (collector):  Fair, and pavement improvements are included in the project – 4 points </t>
  </si>
  <si>
    <t>OCI rating greater than 69.5 (arterial) or 68.5 (collector):  Good or better – 1 point</t>
  </si>
  <si>
    <t>Meets or addresses criteria to a high degree  - improves multiple locations– 6 points</t>
  </si>
  <si>
    <r>
      <rPr>
        <sz val="7"/>
        <color rgb="FF000000"/>
        <rFont val="Times New Roman"/>
        <family val="1"/>
      </rPr>
      <t xml:space="preserve"> </t>
    </r>
    <r>
      <rPr>
        <sz val="9"/>
        <color rgb="FF000000"/>
        <rFont val="Times New Roman"/>
        <family val="1"/>
      </rPr>
      <t>Meets or addresses criteria to a medium degree  - improves at least one locations with multiple upgrades – 4 points</t>
    </r>
  </si>
  <si>
    <t>Meets or addresses criteria to a low degree  - improves one location – 2 points</t>
  </si>
  <si>
    <t>Does not meet or address criteria – 0 points</t>
  </si>
  <si>
    <t>CMP data indicates project improves a corridor of Minimal congestion or corridor is not currently monitored – 0 points</t>
  </si>
  <si>
    <t>CMP data indicates project improves a corridor of Moderate congestion – 1 points</t>
  </si>
  <si>
    <t>CMP data indicates project improves a corridor of Serious congestion – 3 points</t>
  </si>
  <si>
    <t>CMP data indicates project improves a corridor of Severe congestion– 5 points</t>
  </si>
  <si>
    <t xml:space="preserve">SYSTEM PRESERVATION, MODERNIZATION AND EFFICIENCY    </t>
  </si>
  <si>
    <t xml:space="preserve">Maximum Points for this Subsection: </t>
  </si>
  <si>
    <t>Criterion</t>
  </si>
  <si>
    <t>Factor</t>
  </si>
  <si>
    <t>Instructions</t>
  </si>
  <si>
    <t>Details</t>
  </si>
  <si>
    <t>Max Score</t>
  </si>
  <si>
    <t>Actual Score</t>
  </si>
  <si>
    <t>SID #</t>
  </si>
  <si>
    <t>Community:</t>
  </si>
  <si>
    <t>Cost Estimate:</t>
  </si>
  <si>
    <t>Year of Cost Estimate:</t>
  </si>
  <si>
    <t># Lanes:</t>
  </si>
  <si>
    <t>ADT:</t>
  </si>
  <si>
    <t>Cost/ADT:</t>
  </si>
  <si>
    <t>Cost/Lane Mile:</t>
  </si>
  <si>
    <t>Cost/ADT/Lane Mile:</t>
  </si>
  <si>
    <t>Section</t>
  </si>
  <si>
    <t>Name</t>
  </si>
  <si>
    <t>SYSTEM PRESERVATION, MODERNIZATION AND EFFICIENCY</t>
  </si>
  <si>
    <t>LIVABILITY</t>
  </si>
  <si>
    <t>MOBILITY</t>
  </si>
  <si>
    <t>SMART GROWTH AND ECONOMIC DEVELOPMENT</t>
  </si>
  <si>
    <t>SAFETY AND SECURITY</t>
  </si>
  <si>
    <t>ENVIRONMENT AND CLIMATE CHANGE</t>
  </si>
  <si>
    <t>QUALITY OF LIFE</t>
  </si>
  <si>
    <t>ENVIRONMENTAL JUSTICE</t>
  </si>
  <si>
    <t>Grand Total</t>
  </si>
  <si>
    <t>PS &amp; E</t>
  </si>
  <si>
    <t>Agawam</t>
  </si>
  <si>
    <t>Amherst</t>
  </si>
  <si>
    <t>Belchertown</t>
  </si>
  <si>
    <t>Blandford</t>
  </si>
  <si>
    <t>Brimfield</t>
  </si>
  <si>
    <t>Chester</t>
  </si>
  <si>
    <t>Chesterfield</t>
  </si>
  <si>
    <t>Chicopee</t>
  </si>
  <si>
    <t>Cummington</t>
  </si>
  <si>
    <t>East Longmeadow</t>
  </si>
  <si>
    <t>Easthampton</t>
  </si>
  <si>
    <t>Goshen</t>
  </si>
  <si>
    <t>Granby</t>
  </si>
  <si>
    <t>Granville</t>
  </si>
  <si>
    <t>Hadley</t>
  </si>
  <si>
    <t>Hatfield</t>
  </si>
  <si>
    <t>Holland</t>
  </si>
  <si>
    <t>Holyoke</t>
  </si>
  <si>
    <t>Huntington</t>
  </si>
  <si>
    <t>Longmeadow</t>
  </si>
  <si>
    <t>Ludlow</t>
  </si>
  <si>
    <t>Middlefield</t>
  </si>
  <si>
    <t>Monson</t>
  </si>
  <si>
    <t>Montgomery</t>
  </si>
  <si>
    <t>Northampton</t>
  </si>
  <si>
    <t>Palmer</t>
  </si>
  <si>
    <t>Pelham</t>
  </si>
  <si>
    <t>Plainfield</t>
  </si>
  <si>
    <t>Russell</t>
  </si>
  <si>
    <t>South Hadley</t>
  </si>
  <si>
    <t>Southampton</t>
  </si>
  <si>
    <t>Southwick</t>
  </si>
  <si>
    <t>Springfield</t>
  </si>
  <si>
    <t>Tolland</t>
  </si>
  <si>
    <t>Wales</t>
  </si>
  <si>
    <t>Ware</t>
  </si>
  <si>
    <t>Westfield</t>
  </si>
  <si>
    <t>Westhampton</t>
  </si>
  <si>
    <t>West Springfield</t>
  </si>
  <si>
    <t>Wilbraham</t>
  </si>
  <si>
    <t>Williamsburg</t>
  </si>
  <si>
    <t>Worthington</t>
  </si>
  <si>
    <t>Bridge</t>
  </si>
  <si>
    <t>Culvert</t>
  </si>
  <si>
    <t>Intersection Improvement</t>
  </si>
  <si>
    <t>Roadway Improvement</t>
  </si>
  <si>
    <t>Bicycle/Pedestrian</t>
  </si>
  <si>
    <t>Project Type:</t>
  </si>
  <si>
    <t>MassDOT Design Status:</t>
  </si>
  <si>
    <t>SID #:</t>
  </si>
  <si>
    <t>Year Project was initiated:</t>
  </si>
  <si>
    <t>Roadway Functional Class:</t>
  </si>
  <si>
    <t>Interstate</t>
  </si>
  <si>
    <t>Arterial</t>
  </si>
  <si>
    <t>Collector</t>
  </si>
  <si>
    <t>Local</t>
  </si>
  <si>
    <t>Yes</t>
  </si>
  <si>
    <t>No</t>
  </si>
  <si>
    <t>Is the project located primarily in an urban area?</t>
  </si>
  <si>
    <t>Year of ADT:</t>
  </si>
  <si>
    <t>Length (miles):</t>
  </si>
  <si>
    <t>Score</t>
  </si>
  <si>
    <t>LIVABILTY</t>
  </si>
  <si>
    <t>Design is consistent with complete streets policies. Complete Streets are designed and operated to enable safe access for all motorists, pedestrians, cyclists, and transit users. Applicant must provide supporting documentation that project is consistent with a locally adopted complete streets policy or is a direct recommendation from a completed planning study</t>
  </si>
  <si>
    <t>Select all criteria that apply to project.</t>
  </si>
  <si>
    <t>Provide plans illustrating facilities provided.</t>
  </si>
  <si>
    <t>MassDOT Project Development and Design Guide</t>
  </si>
  <si>
    <t>FHWA Livability in Transportation Guidebook</t>
  </si>
  <si>
    <t>Provides multi-modal access to a downtown, village center or employment center.</t>
  </si>
  <si>
    <t>Project proponent must provide plans illustrating facilities provided and information on the downtown or village district..</t>
  </si>
  <si>
    <t>Reduces auto dependency</t>
  </si>
  <si>
    <t>Project proponent must provide plans illustrating facilities provided.</t>
  </si>
  <si>
    <t xml:space="preserve">  d</t>
  </si>
  <si>
    <t>Project serves a targeted development site (Priority Development Area identified in Valley Vision, rail station area, Chapter 40R or 43D or 43E District)</t>
  </si>
  <si>
    <t>Project proponent must provide map of project location, and identify project location in relation to identified targeted development site. Information on special districts should also be provided.</t>
  </si>
  <si>
    <t xml:space="preserve">  e</t>
  </si>
  <si>
    <t>Completes off-road bike and pedestrian network (copy of the most recent regional bicycle/trail map is attached.)</t>
  </si>
  <si>
    <t>Based on Regional Bicycle/Trail Map (provided) or the Regional Bike Linkages Map (proposed pending adoption)</t>
  </si>
  <si>
    <t>Project is a “complete street” consistent with a locally adopted complete streets policy – 1 point</t>
  </si>
  <si>
    <t>Project provides bicycle facilities or accommodations – 1 point</t>
  </si>
  <si>
    <t>Project provides pedestrian facilities – 1 point</t>
  </si>
  <si>
    <t>Does not provide any complete streets components – 0 points</t>
  </si>
  <si>
    <t>Provides continuous bicycle access (i.e. bike lanes or bike path) to  a downtown or center – 1 point</t>
  </si>
  <si>
    <t>Provides pedestrian access to  a downtown or center – 1 point</t>
  </si>
  <si>
    <t>Does not provide multimodal access – 0 points</t>
  </si>
  <si>
    <t>Project completes a known gap in the bicycle or pedestrian network – 0.5 point</t>
  </si>
  <si>
    <t>Project provides for a new bicycle facility – 0.5 point</t>
  </si>
  <si>
    <t>Project provides for a new pedestrian facility – 0.5 point</t>
  </si>
  <si>
    <t>Project implements a transportation demand management (TDM) strategy – 0.5 point</t>
  </si>
  <si>
    <t>Does not provide any of the above measures – 0 points</t>
  </si>
  <si>
    <t>Project mostly serves a targeted development site – 1 points</t>
  </si>
  <si>
    <t>Project partly serves a targeted development site – 0.5 point</t>
  </si>
  <si>
    <t>Project supports local zoning or other regulations that are supportive of smart growth – 0.5 point</t>
  </si>
  <si>
    <t>Project provides for bicycle or pedestrian access to or within a targeted development site – 0.5 point</t>
  </si>
  <si>
    <t>Project provides an important link or component of the region’s off-road bicycle and pedestrian network – 3 points</t>
  </si>
  <si>
    <t>Project includes an off-road bike and pedestrian component as part of a road project or a community adopted bicycle sharing program – 2 points</t>
  </si>
  <si>
    <t>Project provides a connection to a regional bikeway/walkway – 1 point</t>
  </si>
  <si>
    <t>OCI rating greater than 85 or the project is an intersection improvement or off-road bicycle facility – 0 points</t>
  </si>
  <si>
    <t>Improves Efficiency, Reliability and Attractiveness of Public Transit</t>
  </si>
  <si>
    <t xml:space="preserve"> Select all criteria that apply to project.</t>
  </si>
  <si>
    <t>Identify affected bus service, design features, and/or ITS components</t>
  </si>
  <si>
    <t>Improves existing peak hour level of service (LOS)</t>
  </si>
  <si>
    <t>Attach Functional Design Report or recent planning study.</t>
  </si>
  <si>
    <t xml:space="preserve">Reduces traffic congestion without adding unnecessary turn lanes. </t>
  </si>
  <si>
    <t xml:space="preserve"> </t>
  </si>
  <si>
    <t>Project increases fixed route bus transit service efficiency and attractiveness through design or ITS technology – 1 point</t>
  </si>
  <si>
    <t>Project provides new or improved linkages to adjacent existing or planned public transit stations/stops – 0.5 point</t>
  </si>
  <si>
    <t>Project prioritizes signals for transit vehicles – 1 points</t>
  </si>
  <si>
    <t>Project provides for a dedicated busway – 1 points</t>
  </si>
  <si>
    <t>Project provides for bus bump out – 0.5 point</t>
  </si>
  <si>
    <t>Source data indicates project improves a location that operates at LOS D in an urban area or LOS C in a rural area – 3 points</t>
  </si>
  <si>
    <t>Reduces congestion to a high degree – project significantly improves traffic flow for a location in the Regional Bottlenecks Report or Regional Congestion Management Process – 7 points</t>
  </si>
  <si>
    <t>Reduces congestion to a medium degree – project improves vehicle storage, installs exclusive turn lanes as warranted, improves access management at more than two locations– 5 points</t>
  </si>
  <si>
    <t>Reduces congestion to a low degree – provides modest improvements such as signal retiming, lane striping, upgraded detection, turn restrictions, or access management upgrades at a single location – 2.5 points</t>
  </si>
  <si>
    <t>Does not reduce congestion – 0 points</t>
  </si>
  <si>
    <t>Cost/Point</t>
  </si>
  <si>
    <t xml:space="preserve">Encourages Development around Existing or Enhanced Infrastructure. </t>
  </si>
  <si>
    <t>Or</t>
  </si>
  <si>
    <t>Select only one</t>
  </si>
  <si>
    <t>Provide a site map illustrating the project and any related public water or sewer lines or village center.</t>
  </si>
  <si>
    <t>Prioritizes Transportation Investments that Support Land Use and Economic Development Goals</t>
  </si>
  <si>
    <t>Select if applicable</t>
  </si>
  <si>
    <t>Submit plan excerpts</t>
  </si>
  <si>
    <t>Provides service to a Transit Oriented District (TOD), Traditional Neighborhood District (TND), and Cluster or Open Space  Development District</t>
  </si>
  <si>
    <t>Submit plan excerpts referencing the appropriate district.</t>
  </si>
  <si>
    <t>Support  Mixed-Use Downtowns and Village Centers</t>
  </si>
  <si>
    <t>Identify the downtown</t>
  </si>
  <si>
    <t xml:space="preserve"> Improves intermodal accommodations/connections to transit (project enhances access, amenities, or service to an existing transit intermodal center or pulse point.)</t>
  </si>
  <si>
    <t>Include most recent PVTA route ridership data.</t>
  </si>
  <si>
    <t xml:space="preserve">  f</t>
  </si>
  <si>
    <t>Reduces Congestion on Freight Routes</t>
  </si>
  <si>
    <t>Attach Truck Count</t>
  </si>
  <si>
    <t>Public water and sanitary sewer lines  serve the project area. - 2 points</t>
  </si>
  <si>
    <t>For rural areas, project is within a 1/4 mile radius of a village center. - 2 points</t>
  </si>
  <si>
    <t>The community will invest in the expansion of existing public water and sanitary sewer lines or install new infrastructure to compliment the project. - 2 points</t>
  </si>
  <si>
    <t>Public water and sanitary sewer lines are within close proximity (within 150 feet) of the project ROW – 1 point</t>
  </si>
  <si>
    <t>For rural areas, project is within a ½ mile radius of a village center – 1 point</t>
  </si>
  <si>
    <t>Public water and sanitary sewer lines  do not serve the project area. – 0 points</t>
  </si>
  <si>
    <t xml:space="preserve">Project serves an area that is identified in an existing or planned transit oriented development, traditional neighborhood development, cluster or open space development district in an adopted plan </t>
  </si>
  <si>
    <t>Project serves an existing or planned mixed use downtown or village center</t>
  </si>
  <si>
    <t>Meets or addresses criteria to a high degree – project enhances service for three or more transit routes– 4 points</t>
  </si>
  <si>
    <t>Meets or addresses criteria to a medium degree – project results in multiple upgrades for one or two transit routes – 2 points</t>
  </si>
  <si>
    <t>Meets or addresses criteria to a low degree - project enhances service for a single transit route – 1 points</t>
  </si>
  <si>
    <t xml:space="preserve">Does not meet or address criteria– 0 points  </t>
  </si>
  <si>
    <t>Project will reduce congestion on roadways with more than 5% trucks per day – 1 point</t>
  </si>
  <si>
    <t>Project implements a strategy identified in the State or Regional Freight Plan  – 1 point</t>
  </si>
  <si>
    <t>Project serves an area that is targeted as a Priority Development Area (PDA) in Valley Vision Map – 0.5 points</t>
  </si>
  <si>
    <t>Project serves an area that is targeted as a Priority Protection Area (PPA) in Valley Vision Map - -1 points</t>
  </si>
  <si>
    <t>Project is identified in the most recently adopted Comprehensive Economic Development Strategy (CEDS) for the region – 0.5 points</t>
  </si>
  <si>
    <t>Reduces Number and Severity of Collisions</t>
  </si>
  <si>
    <t>Project includes ITS elements that will reduce crashes or adds/improves guardrails.</t>
  </si>
  <si>
    <t>Identify specific ITS components</t>
  </si>
  <si>
    <t>A roadway safety audit has been completed for the project.</t>
  </si>
  <si>
    <t xml:space="preserve">Submit RSA report </t>
  </si>
  <si>
    <t>Select one (if applicable)</t>
  </si>
  <si>
    <t>Submit report excerpts. Documented crashes per Million Entering Vehicles/Million Vehicle Miles</t>
  </si>
  <si>
    <t>Promotes Safe and Accessible Pedestrian and Bicycle Environment</t>
  </si>
  <si>
    <t xml:space="preserve"> Select if applicable</t>
  </si>
  <si>
    <t>Identify the safety improvements</t>
  </si>
  <si>
    <t>Improves Emergency Response</t>
  </si>
  <si>
    <t>Attach EMS plan excerpts or other documents</t>
  </si>
  <si>
    <t>Project addresses a safety problem as identified in the PVPC “Top 100” High Crash Intersections Report, Top 25 High Crash Roadway Segments or is identified as a High Bicycle or Pedestrian Crash Cluster by MassDOT - 4 points</t>
  </si>
  <si>
    <t>The location has a history of lane departure crashes and the project will remove hazardous objects such as utility poles and trees from the roadside – 4 points</t>
  </si>
  <si>
    <t>The location has a history of lane departure crashes and the project will install rumble strips, improve visibility through enhanced edge lines, or enhance pavement to improve skid resistance – 2 points</t>
  </si>
  <si>
    <t>The location has a crash rate greater than the state or district average. – 2 points</t>
  </si>
  <si>
    <t>Project includes bike safety improvements – 2 points</t>
  </si>
  <si>
    <t>Project includes pedestrian safety improvements – 2 points</t>
  </si>
  <si>
    <t>Project provides bike amenities, such as bike racks or lockers, off-road bike lanes, connections to bike paths, or bike-sharing infrastructure – 1 point</t>
  </si>
  <si>
    <t>Project is identified as an existing or planned priority emergency response route by one or more Local Public Agencies and is projected to decrease response times for EMS, fire, and police agencies – 2 points</t>
  </si>
  <si>
    <t>Preserves  Floodplains and Wetlands (310 CMR)</t>
  </si>
  <si>
    <t xml:space="preserve">Project is not located in a floodplain. </t>
  </si>
  <si>
    <t>Submit floodplain map.</t>
  </si>
  <si>
    <t>Project is not located in an existing wetland</t>
  </si>
  <si>
    <t>Promotes Green Infrastructure and Low Impact Development to Reduce Stormwater Impacts</t>
  </si>
  <si>
    <t>Project involves use of green infrastructure or low impact development (LID) best management practices (BMPs) to reduce stormwater impacts.  Eligible BMPs include:  rain gardens, green streets, tree box filters, bioretention areas, sheet flow runoff, permeable pavement, vegetated swales, engineered soils for expanded root growth, and measures to improve infiltration</t>
  </si>
  <si>
    <t>Identify best management practices</t>
  </si>
  <si>
    <t>Reduces Impervious Surfaces</t>
  </si>
  <si>
    <t>Project reduces impervious surface area, or reduces stormwater runoff discharge rate and volume, from pre-existing conditions.</t>
  </si>
  <si>
    <t>Identify design features</t>
  </si>
  <si>
    <t>Protects  or Enhances Environmental Assets</t>
  </si>
  <si>
    <t>Project will improve high priority regional environmental assets or enhance protection of Priority Protection Areas (PPAs) identified in Valley Vision.</t>
  </si>
  <si>
    <t>Identify affected assets from map</t>
  </si>
  <si>
    <t>Supports Brownfields Redevelopment</t>
  </si>
  <si>
    <t>Project serves a brownfield redevelopment site.</t>
  </si>
  <si>
    <t xml:space="preserve">Or </t>
  </si>
  <si>
    <t>Project helps to implement an adopted brownfield redevelopment plan</t>
  </si>
  <si>
    <t>Select one only, if applicable</t>
  </si>
  <si>
    <t>Supply map</t>
  </si>
  <si>
    <t xml:space="preserve">  g</t>
  </si>
  <si>
    <t>Select one only.</t>
  </si>
  <si>
    <t xml:space="preserve">  h</t>
  </si>
  <si>
    <t>Promotes Mode Shift</t>
  </si>
  <si>
    <t>Project will provide significant reduction in single occupancy vehicle trips through a shift to another transportation mode (i.e. bicycling)</t>
  </si>
  <si>
    <t>Identify how project will accomplish mode shift.</t>
  </si>
  <si>
    <t xml:space="preserve">   i</t>
  </si>
  <si>
    <t>Improves Fish and Wildlife Passage</t>
  </si>
  <si>
    <t>Project includes stream crossing or culvert improvements designed to improve fish and wildlife passage, in accordance with Massachusetts River and Stream Crossing standards</t>
  </si>
  <si>
    <t>MA Stream Crossings Handbook</t>
  </si>
  <si>
    <t>Identify design features in accordance with Massachusetts River and Stream Crossing Standards.</t>
  </si>
  <si>
    <t xml:space="preserve">   j</t>
  </si>
  <si>
    <t>Supports Green Communities</t>
  </si>
  <si>
    <t>Project is located in an approved Green Community, in  accordance with the MA Green Communities Act</t>
  </si>
  <si>
    <t>See MA Green Communities map</t>
  </si>
  <si>
    <t>Link to MA Green Communities Map</t>
  </si>
  <si>
    <t>The Project incorporates stormwater BMPs or implements improvements that meet National Pollutant Discharge Elimination System (NPDES) requirements – 2 points</t>
  </si>
  <si>
    <t>Project has no significant air quality impact – 0 points</t>
  </si>
  <si>
    <t>Project has negative air quality impacts – (-1) points</t>
  </si>
  <si>
    <t>Project addresses a flooding problem or increases resilience of the transportation system to floods – 1 point</t>
  </si>
  <si>
    <t>Project improves storm flows by enlarging culverts or stream crossings, where there is demonstrated likelihood of extreme weather damage, while improving fish and wildlife passage – 2 points</t>
  </si>
  <si>
    <t>Enhances or and Preserves Greenways and Blueways</t>
  </si>
  <si>
    <t xml:space="preserve">Project is adjacent to, AND incorporates enhanced public access or trails or protection related to a designated National Scenic River (Westfield River), National  Blueway (Connecticut River), the Baystate Greenway, a National Scenic Trail, a National Recreation Trail, or regional greenway as identified in the Pioneer Valley Greenways Plan </t>
  </si>
  <si>
    <t xml:space="preserve"> Identify the designated greenway or blueway, and the public access or land to be protected</t>
  </si>
  <si>
    <t>Improves Access to Parks and Open Space (removed references to open lands)</t>
  </si>
  <si>
    <t>Project improves the public’s direct access to identified municipal or state parks and/or open space</t>
  </si>
  <si>
    <t xml:space="preserve">Select if applicable </t>
  </si>
  <si>
    <t>Identify the park, and/or open space</t>
  </si>
  <si>
    <t>Improves Access to Jobs</t>
  </si>
  <si>
    <t>Project will serve an existing or planned area identified as a major employment center in the Comprehensive Economic Development Strategy (CEDS) for the region. 2013 CEDS</t>
  </si>
  <si>
    <t>Identify the major employment center</t>
  </si>
  <si>
    <t>Preserves Historical and Cultural Resources</t>
  </si>
  <si>
    <t>Project itself involves preservation of property designated as a National Historic site or in National Historic District, or is a  Historical or Cultural resource as defined by state, local, or federal inventories.</t>
  </si>
  <si>
    <t xml:space="preserve"> Identify property and source of listing.</t>
  </si>
  <si>
    <t>Preserve Prime Agricultural Land</t>
  </si>
  <si>
    <t>Utilize aerial photos to identify lands in active agricultural production</t>
  </si>
  <si>
    <t>Provide Safe and Reliable Access to Education</t>
  </si>
  <si>
    <t>Safe Routes to Schools</t>
  </si>
  <si>
    <t>Identify the educational facility and the design elements</t>
  </si>
  <si>
    <t>Support Designated Scenic Byways</t>
  </si>
  <si>
    <t>Link to MA Scenic Byways Map</t>
  </si>
  <si>
    <t>Identify the recommendation and Corridor Management Plan</t>
  </si>
  <si>
    <t>Improve Network Wayfinding/Retro-reflectivity</t>
  </si>
  <si>
    <t>Health Impact Assessment</t>
  </si>
  <si>
    <t>Project makes financial contribution to farmland preservation fund to mitigate impacts to active farmland</t>
  </si>
  <si>
    <t>Project includes design elements to improve safety and/or access (regardless of mode) to an existing or planned educational facility (sidewalks, traffic calming measures, crosswalk signals)</t>
  </si>
  <si>
    <t>Project helps to implement an accepted Safe Route to School or the recommendations of a Safe Route to School study</t>
  </si>
  <si>
    <t>Project implements a recommendation of a Corridor Management Plan for a designated National or State Scenic Byway</t>
  </si>
  <si>
    <t>No proposed ITS equipment  – 0 points</t>
  </si>
  <si>
    <t>Project includes improved wayfinding signage – 1 point</t>
  </si>
  <si>
    <t>Project upgrades existing signs to meet current retro-reflectivity standards – 1 point</t>
  </si>
  <si>
    <r>
      <rPr>
        <sz val="7"/>
        <color theme="1"/>
        <rFont val="Times New Roman"/>
        <family val="1"/>
      </rPr>
      <t xml:space="preserve"> </t>
    </r>
    <r>
      <rPr>
        <sz val="9"/>
        <color theme="1"/>
        <rFont val="Times New Roman"/>
        <family val="1"/>
      </rPr>
      <t>A health impact assessment was completed for the project per MassDOT guidelines</t>
    </r>
  </si>
  <si>
    <t xml:space="preserve">Improves traffic flow as identified by an identified ITS strategy for the municipality or state </t>
  </si>
  <si>
    <t>Implements ITS strategies other than traffic signal operations</t>
  </si>
  <si>
    <r>
      <rPr>
        <sz val="7"/>
        <color rgb="FF000000"/>
        <rFont val="Times New Roman"/>
        <family val="1"/>
      </rPr>
      <t xml:space="preserve"> </t>
    </r>
    <r>
      <rPr>
        <sz val="9"/>
        <color rgb="FF000000"/>
        <rFont val="Times New Roman"/>
        <family val="1"/>
      </rPr>
      <t>Project includes ITS equipment  (e.g. variable message signs) – 2 points</t>
    </r>
  </si>
  <si>
    <t>Reduce and Limit Disproportionate Environmental Impacts on EJ  Communities</t>
  </si>
  <si>
    <t>Project is located within one or more identified Environmental Justice (EJ) Areas, has no adverse impacts projected, and will reduce travel time to work</t>
  </si>
  <si>
    <t>Identify project on EJ map</t>
  </si>
  <si>
    <t>Improve Transit or pedestrian connections for EJ Populations</t>
  </si>
  <si>
    <t>Reduce Burdens on EJ Areas</t>
  </si>
  <si>
    <t>Project is located within half-mile buffer of, or affects, an environmental justice area and will provide new transit or pedestrian access – 2 points</t>
  </si>
  <si>
    <t>Project is located within half-mile buffer of, or affects, an environmental justice area and will provide improved transit or pedestrian access – 1 points</t>
  </si>
  <si>
    <t>Project provides no improvement in transit or pedestrian access or is not in an environmental justice area – 0 points</t>
  </si>
  <si>
    <t>Project creates a burden or negative impact in identified EJ Area</t>
  </si>
  <si>
    <t>MassDOT Project Name:</t>
  </si>
  <si>
    <t>Project will not decrease the amount of adjacent farmland in active agricultural production</t>
  </si>
  <si>
    <t>Source data indicates project improves multiple locations that operates at LOS F in an urban area or LOS E in a rural area – 6 points</t>
  </si>
  <si>
    <t>Source data indicates project improves multiple locations that operate at LOS E in an urban area or LOS D in a rural area  or a single location that operates at LOS F in an urban area or LOS E in a rural area – 5 points</t>
  </si>
  <si>
    <t>Project improves a primary evacuation route as identified by the WRHSAC – 2 points</t>
  </si>
  <si>
    <t>Project improves a tertiary evacuation route as identified by the WRHSAC – 0.5 points</t>
  </si>
  <si>
    <t>Project improves a secondary evacuation route as identified by the WRHSAC – 1 point</t>
  </si>
  <si>
    <t>Improves Storm Resilience in an area with a history of flooding</t>
  </si>
  <si>
    <t>Document BMPs and provide documentation to support the history of flooding.</t>
  </si>
  <si>
    <t>Improves Air Quality and Reduces CO2 Emissions</t>
  </si>
  <si>
    <t xml:space="preserve"> Show CMAQ and Greenhouse Gas Analysis (PVPC). The level of improvement based on CMAQ analysis shall be considered in determining major and minor improvements. Document improvements.</t>
  </si>
  <si>
    <t>Project improves AQ and CO2 to a high degree. The analysis demonstrates a significant reduction in single occupant vehicles – 2 points</t>
  </si>
  <si>
    <t>Project improves AQ and CO2 to a low degree. The analysis demonstrates a modest reduction in vehicle idling – 0.5 points</t>
  </si>
  <si>
    <t>g</t>
  </si>
  <si>
    <t>h</t>
  </si>
  <si>
    <t>i</t>
  </si>
  <si>
    <t>j</t>
  </si>
  <si>
    <t>Project improves AQ and CO2 to a medium degree. The analysis demonstrates a modest reduction in single occupant vehicles or a significant reduction in vehicle idling. – 1 point</t>
  </si>
  <si>
    <t>Proposed TEC including modifications discussed at Septmeber JTC</t>
  </si>
</sst>
</file>

<file path=xl/styles.xml><?xml version="1.0" encoding="utf-8"?>
<styleSheet xmlns="http://schemas.openxmlformats.org/spreadsheetml/2006/main">
  <numFmts count="1">
    <numFmt numFmtId="44" formatCode="_(&quot;$&quot;* #,##0.00_);_(&quot;$&quot;* \(#,##0.00\);_(&quot;$&quot;* &quot;-&quot;??_);_(@_)"/>
  </numFmts>
  <fonts count="13">
    <font>
      <sz val="11"/>
      <color theme="1"/>
      <name val="Calibri"/>
      <family val="2"/>
      <scheme val="minor"/>
    </font>
    <font>
      <sz val="11"/>
      <color theme="1"/>
      <name val="Calibri"/>
      <family val="2"/>
      <scheme val="minor"/>
    </font>
    <font>
      <b/>
      <sz val="11"/>
      <color theme="1"/>
      <name val="Calibri"/>
      <family val="2"/>
      <scheme val="minor"/>
    </font>
    <font>
      <b/>
      <sz val="9"/>
      <color theme="1"/>
      <name val="Times New Roman"/>
      <family val="1"/>
    </font>
    <font>
      <sz val="9"/>
      <color theme="1"/>
      <name val="Times New Roman"/>
      <family val="1"/>
    </font>
    <font>
      <sz val="7"/>
      <color rgb="FF000000"/>
      <name val="Times New Roman"/>
      <family val="1"/>
    </font>
    <font>
      <sz val="9"/>
      <color rgb="FF000000"/>
      <name val="Times New Roman"/>
      <family val="1"/>
    </font>
    <font>
      <b/>
      <sz val="14"/>
      <color theme="1"/>
      <name val="Calibri"/>
      <family val="2"/>
    </font>
    <font>
      <sz val="14"/>
      <color theme="1"/>
      <name val="Calibri"/>
      <family val="2"/>
    </font>
    <font>
      <sz val="9"/>
      <color theme="1"/>
      <name val="Symbol"/>
      <family val="1"/>
      <charset val="2"/>
    </font>
    <font>
      <sz val="7"/>
      <color theme="1"/>
      <name val="Times New Roman"/>
      <family val="1"/>
    </font>
    <font>
      <u/>
      <sz val="11"/>
      <color theme="10"/>
      <name val="Calibri"/>
      <family val="2"/>
    </font>
    <font>
      <u/>
      <sz val="9"/>
      <color theme="10"/>
      <name val="Calibri"/>
      <family val="2"/>
    </font>
  </fonts>
  <fills count="2">
    <fill>
      <patternFill patternType="none"/>
    </fill>
    <fill>
      <patternFill patternType="gray125"/>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auto="1"/>
      </bottom>
      <diagonal/>
    </border>
    <border>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104">
    <xf numFmtId="0" fontId="0" fillId="0" borderId="0" xfId="0"/>
    <xf numFmtId="0" fontId="3" fillId="0" borderId="3" xfId="0" applyFont="1" applyBorder="1" applyAlignment="1">
      <alignment vertical="top" wrapText="1"/>
    </xf>
    <xf numFmtId="0" fontId="3" fillId="0" borderId="5" xfId="0" applyFont="1" applyBorder="1" applyAlignment="1">
      <alignment vertical="top" wrapText="1"/>
    </xf>
    <xf numFmtId="0" fontId="4" fillId="0" borderId="8" xfId="0" applyFont="1" applyBorder="1" applyAlignment="1">
      <alignmen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2" xfId="0" applyFont="1" applyBorder="1" applyAlignment="1">
      <alignment horizontal="center"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wrapText="1"/>
    </xf>
    <xf numFmtId="0" fontId="4" fillId="0" borderId="9" xfId="0" applyFont="1" applyBorder="1" applyAlignment="1">
      <alignment horizontal="left" vertical="top" wrapText="1" indent="2"/>
    </xf>
    <xf numFmtId="0" fontId="4" fillId="0" borderId="7" xfId="0" applyFont="1" applyBorder="1" applyAlignment="1">
      <alignment horizontal="left" vertical="top" wrapText="1" indent="2"/>
    </xf>
    <xf numFmtId="0" fontId="3" fillId="0" borderId="2" xfId="0" applyFont="1" applyBorder="1" applyAlignment="1">
      <alignment horizontal="center" vertical="top" wrapText="1"/>
    </xf>
    <xf numFmtId="0" fontId="3" fillId="0" borderId="8" xfId="0" applyFont="1" applyBorder="1" applyAlignment="1">
      <alignment vertical="top"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vertical="top" wrapText="1"/>
    </xf>
    <xf numFmtId="0" fontId="3" fillId="0" borderId="5" xfId="0" applyFont="1" applyBorder="1" applyAlignment="1">
      <alignment horizontal="right" vertical="top" wrapText="1"/>
    </xf>
    <xf numFmtId="9" fontId="0" fillId="0" borderId="0" xfId="0" applyNumberFormat="1" applyAlignment="1">
      <alignment horizontal="center"/>
    </xf>
    <xf numFmtId="0" fontId="0" fillId="0" borderId="0" xfId="0" applyAlignment="1">
      <alignment horizontal="center"/>
    </xf>
    <xf numFmtId="0" fontId="2" fillId="0" borderId="0" xfId="0" applyFont="1" applyProtection="1">
      <protection locked="0"/>
    </xf>
    <xf numFmtId="0" fontId="0" fillId="0" borderId="14" xfId="0" applyBorder="1" applyProtection="1">
      <protection locked="0"/>
    </xf>
    <xf numFmtId="0" fontId="2" fillId="0" borderId="0" xfId="0" applyFont="1" applyAlignment="1" applyProtection="1">
      <alignment horizontal="right"/>
      <protection locked="0"/>
    </xf>
    <xf numFmtId="0" fontId="0" fillId="0" borderId="0" xfId="0" applyProtection="1">
      <protection locked="0"/>
    </xf>
    <xf numFmtId="0" fontId="0" fillId="0" borderId="0" xfId="0" applyBorder="1" applyAlignment="1" applyProtection="1">
      <protection locked="0"/>
    </xf>
    <xf numFmtId="9" fontId="0" fillId="0" borderId="14" xfId="0" applyNumberFormat="1" applyBorder="1" applyProtection="1">
      <protection locked="0"/>
    </xf>
    <xf numFmtId="0" fontId="0" fillId="0" borderId="0" xfId="0" applyBorder="1" applyProtection="1">
      <protection locked="0"/>
    </xf>
    <xf numFmtId="0" fontId="2" fillId="0" borderId="0" xfId="0" applyFont="1" applyAlignment="1" applyProtection="1">
      <alignment horizontal="left"/>
      <protection locked="0"/>
    </xf>
    <xf numFmtId="0" fontId="0" fillId="0" borderId="14" xfId="0" applyBorder="1" applyAlignment="1" applyProtection="1">
      <alignment horizontal="center"/>
      <protection locked="0"/>
    </xf>
    <xf numFmtId="2" fontId="0" fillId="0" borderId="14" xfId="0" applyNumberFormat="1" applyBorder="1" applyAlignment="1" applyProtection="1">
      <alignment horizontal="center"/>
      <protection locked="0"/>
    </xf>
    <xf numFmtId="0" fontId="0" fillId="0" borderId="0" xfId="0" applyBorder="1" applyAlignment="1" applyProtection="1">
      <alignment horizontal="center"/>
      <protection locked="0"/>
    </xf>
    <xf numFmtId="2" fontId="0" fillId="0" borderId="0" xfId="0" applyNumberFormat="1" applyBorder="1" applyAlignment="1" applyProtection="1">
      <alignment horizontal="center"/>
      <protection locked="0"/>
    </xf>
    <xf numFmtId="0" fontId="2" fillId="0" borderId="0" xfId="0" applyFont="1" applyBorder="1" applyAlignment="1" applyProtection="1">
      <alignment horizontal="right"/>
      <protection locked="0"/>
    </xf>
    <xf numFmtId="0" fontId="7" fillId="0" borderId="1" xfId="0" applyFont="1" applyBorder="1" applyAlignment="1" applyProtection="1">
      <alignment horizontal="center" vertical="top"/>
      <protection locked="0"/>
    </xf>
    <xf numFmtId="0" fontId="7" fillId="0" borderId="12" xfId="0" applyFont="1" applyBorder="1" applyAlignment="1" applyProtection="1">
      <alignment vertical="top"/>
      <protection locked="0"/>
    </xf>
    <xf numFmtId="0" fontId="8" fillId="0" borderId="12" xfId="0" applyFont="1" applyBorder="1" applyProtection="1">
      <protection locked="0"/>
    </xf>
    <xf numFmtId="0" fontId="8" fillId="0" borderId="4" xfId="0" applyFont="1" applyBorder="1" applyProtection="1">
      <protection locked="0"/>
    </xf>
    <xf numFmtId="0" fontId="7" fillId="0" borderId="4" xfId="0" applyFont="1" applyBorder="1" applyAlignment="1" applyProtection="1">
      <alignment horizontal="center"/>
      <protection locked="0"/>
    </xf>
    <xf numFmtId="0" fontId="8" fillId="0" borderId="3" xfId="0" applyFont="1" applyBorder="1" applyAlignment="1" applyProtection="1">
      <alignment horizontal="center" vertical="top"/>
      <protection locked="0"/>
    </xf>
    <xf numFmtId="0" fontId="8" fillId="0" borderId="6" xfId="0" applyFont="1" applyBorder="1" applyAlignment="1" applyProtection="1">
      <protection locked="0"/>
    </xf>
    <xf numFmtId="0" fontId="8" fillId="0" borderId="0" xfId="0" applyFont="1" applyProtection="1">
      <protection locked="0"/>
    </xf>
    <xf numFmtId="0" fontId="8" fillId="0" borderId="9" xfId="0" applyFont="1" applyBorder="1" applyProtection="1">
      <protection locked="0"/>
    </xf>
    <xf numFmtId="0" fontId="7" fillId="0" borderId="11" xfId="0" applyFont="1" applyBorder="1" applyAlignment="1" applyProtection="1">
      <alignment vertical="top"/>
      <protection locked="0"/>
    </xf>
    <xf numFmtId="0" fontId="7" fillId="0" borderId="6" xfId="0" applyFont="1" applyBorder="1" applyAlignment="1" applyProtection="1">
      <alignment horizontal="right"/>
      <protection locked="0"/>
    </xf>
    <xf numFmtId="0" fontId="7" fillId="0" borderId="4" xfId="0" applyFont="1" applyBorder="1" applyAlignment="1" applyProtection="1">
      <alignment horizontal="right"/>
      <protection locked="0"/>
    </xf>
    <xf numFmtId="0" fontId="7" fillId="0" borderId="6" xfId="0" applyFont="1" applyBorder="1" applyAlignment="1" applyProtection="1">
      <alignment horizontal="left"/>
      <protection locked="0"/>
    </xf>
    <xf numFmtId="0" fontId="0" fillId="0" borderId="14" xfId="0" applyNumberFormat="1" applyBorder="1" applyProtection="1"/>
    <xf numFmtId="0" fontId="0" fillId="0" borderId="14" xfId="0" applyFont="1" applyBorder="1" applyAlignment="1" applyProtection="1">
      <alignment horizontal="right"/>
    </xf>
    <xf numFmtId="2" fontId="0" fillId="0" borderId="14" xfId="0" applyNumberFormat="1" applyBorder="1" applyAlignment="1" applyProtection="1">
      <alignment horizontal="right"/>
    </xf>
    <xf numFmtId="0" fontId="4" fillId="0" borderId="15" xfId="0" applyFont="1" applyBorder="1" applyAlignment="1">
      <alignment vertical="top" wrapText="1"/>
    </xf>
    <xf numFmtId="0" fontId="11" fillId="0" borderId="7" xfId="2" applyBorder="1" applyAlignment="1" applyProtection="1">
      <alignment vertical="top" wrapText="1"/>
    </xf>
    <xf numFmtId="0" fontId="0" fillId="0" borderId="7" xfId="0" applyBorder="1" applyAlignment="1">
      <alignment vertical="top" wrapText="1"/>
    </xf>
    <xf numFmtId="0" fontId="4" fillId="0" borderId="9" xfId="0" applyFont="1" applyBorder="1" applyAlignment="1">
      <alignment vertical="top" wrapText="1"/>
    </xf>
    <xf numFmtId="0" fontId="4" fillId="0" borderId="9" xfId="0" applyFont="1" applyBorder="1" applyAlignment="1">
      <alignment horizontal="center" vertical="top" wrapText="1"/>
    </xf>
    <xf numFmtId="0" fontId="12" fillId="0" borderId="9" xfId="2" applyFont="1" applyBorder="1" applyAlignment="1" applyProtection="1">
      <alignment vertical="top" wrapText="1"/>
    </xf>
    <xf numFmtId="0" fontId="0" fillId="0" borderId="9" xfId="0" applyBorder="1" applyAlignment="1">
      <alignment vertical="top" wrapText="1"/>
    </xf>
    <xf numFmtId="0" fontId="4" fillId="0" borderId="7" xfId="0" applyFont="1" applyBorder="1" applyAlignment="1">
      <alignment horizontal="center" vertical="top" wrapText="1"/>
    </xf>
    <xf numFmtId="0" fontId="4" fillId="0" borderId="4" xfId="0" applyFont="1" applyBorder="1" applyAlignment="1">
      <alignment vertical="top" wrapText="1"/>
    </xf>
    <xf numFmtId="0" fontId="4" fillId="0" borderId="7" xfId="0" applyFont="1" applyBorder="1" applyAlignment="1">
      <alignment vertical="top" wrapText="1"/>
    </xf>
    <xf numFmtId="0" fontId="4" fillId="0" borderId="4" xfId="0" applyFont="1" applyBorder="1" applyAlignment="1">
      <alignment horizontal="center" vertical="top" wrapText="1"/>
    </xf>
    <xf numFmtId="0" fontId="4" fillId="0" borderId="4" xfId="0" applyFont="1" applyBorder="1" applyAlignment="1">
      <alignment horizontal="right" vertical="top"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4" fillId="0" borderId="1" xfId="0" applyFont="1" applyBorder="1" applyAlignment="1">
      <alignment vertical="top" wrapText="1"/>
    </xf>
    <xf numFmtId="0" fontId="3" fillId="0" borderId="9" xfId="0" applyFont="1" applyBorder="1" applyAlignment="1">
      <alignment vertical="top" wrapText="1"/>
    </xf>
    <xf numFmtId="0" fontId="12" fillId="0" borderId="7" xfId="2" applyFont="1" applyBorder="1" applyAlignment="1" applyProtection="1">
      <alignment vertical="top" wrapText="1"/>
    </xf>
    <xf numFmtId="0" fontId="4" fillId="0" borderId="3" xfId="0" applyFont="1" applyBorder="1" applyAlignment="1">
      <alignment horizontal="left" vertical="top" wrapText="1" indent="2"/>
    </xf>
    <xf numFmtId="0" fontId="12" fillId="0" borderId="7" xfId="2" applyFont="1" applyBorder="1" applyAlignment="1" applyProtection="1">
      <alignment horizontal="left" vertical="top" wrapText="1" indent="2"/>
    </xf>
    <xf numFmtId="0" fontId="4" fillId="0" borderId="16" xfId="0" applyFont="1" applyBorder="1" applyAlignment="1">
      <alignment horizontal="left" vertical="top" wrapText="1" indent="2"/>
    </xf>
    <xf numFmtId="0" fontId="4" fillId="0" borderId="17" xfId="0" applyFont="1" applyBorder="1" applyAlignment="1">
      <alignment horizontal="left" vertical="top" wrapText="1" indent="2"/>
    </xf>
    <xf numFmtId="0" fontId="4" fillId="0" borderId="18" xfId="0" applyFont="1" applyBorder="1" applyAlignment="1">
      <alignment horizontal="left" vertical="top" wrapText="1" indent="2"/>
    </xf>
    <xf numFmtId="0" fontId="4" fillId="0" borderId="19" xfId="0" applyFont="1" applyBorder="1" applyAlignment="1">
      <alignment horizontal="left" vertical="top" wrapText="1" indent="2"/>
    </xf>
    <xf numFmtId="0" fontId="6" fillId="0" borderId="16" xfId="0" applyFont="1" applyBorder="1" applyAlignment="1">
      <alignment horizontal="left" vertical="top" wrapText="1" indent="2"/>
    </xf>
    <xf numFmtId="0" fontId="3" fillId="0" borderId="17" xfId="0" applyFont="1" applyBorder="1" applyAlignment="1">
      <alignment vertical="top" wrapText="1"/>
    </xf>
    <xf numFmtId="0" fontId="6" fillId="0" borderId="17" xfId="0" applyFont="1" applyBorder="1" applyAlignment="1">
      <alignment horizontal="left" vertical="top" wrapText="1" indent="2"/>
    </xf>
    <xf numFmtId="0" fontId="6" fillId="0" borderId="18" xfId="0" applyFont="1" applyBorder="1" applyAlignment="1">
      <alignment horizontal="left" vertical="top" wrapText="1" indent="2"/>
    </xf>
    <xf numFmtId="0" fontId="4" fillId="0" borderId="17" xfId="0" applyFont="1" applyBorder="1" applyAlignment="1">
      <alignment horizontal="left" vertical="center" wrapText="1" indent="2"/>
    </xf>
    <xf numFmtId="0" fontId="4" fillId="0" borderId="3" xfId="0" applyFont="1" applyBorder="1" applyAlignment="1">
      <alignment vertical="top" wrapText="1"/>
    </xf>
    <xf numFmtId="44" fontId="8" fillId="0" borderId="13" xfId="1" applyFont="1" applyBorder="1" applyAlignment="1" applyProtection="1">
      <alignment horizontal="center"/>
      <protection locked="0"/>
    </xf>
    <xf numFmtId="44" fontId="8" fillId="0" borderId="4" xfId="1" applyFont="1" applyBorder="1" applyAlignment="1" applyProtection="1">
      <alignment horizontal="center"/>
      <protection locked="0"/>
    </xf>
    <xf numFmtId="44" fontId="0" fillId="0" borderId="14" xfId="1" applyFont="1" applyBorder="1" applyAlignment="1" applyProtection="1">
      <alignment horizontal="center"/>
      <protection locked="0"/>
    </xf>
    <xf numFmtId="0" fontId="0" fillId="0" borderId="14" xfId="0" applyBorder="1" applyAlignment="1" applyProtection="1">
      <alignment horizontal="center"/>
      <protection locked="0"/>
    </xf>
    <xf numFmtId="0" fontId="0" fillId="0" borderId="14" xfId="0" applyBorder="1" applyAlignment="1" applyProtection="1">
      <alignment horizontal="center" wrapText="1"/>
      <protection locked="0"/>
    </xf>
    <xf numFmtId="0" fontId="3" fillId="0" borderId="12" xfId="0" applyFont="1" applyBorder="1" applyAlignment="1">
      <alignment horizontal="right" vertical="center" wrapText="1"/>
    </xf>
    <xf numFmtId="0" fontId="3" fillId="0" borderId="4" xfId="0" applyFont="1" applyBorder="1" applyAlignment="1">
      <alignment horizontal="right" vertical="center" wrapText="1"/>
    </xf>
    <xf numFmtId="0" fontId="3" fillId="0" borderId="10" xfId="0" applyFont="1" applyBorder="1" applyAlignment="1">
      <alignment horizontal="left" vertical="top" wrapText="1"/>
    </xf>
    <xf numFmtId="0" fontId="3" fillId="0" borderId="5" xfId="0" applyFont="1" applyBorder="1" applyAlignment="1">
      <alignment horizontal="left" vertical="top" wrapText="1"/>
    </xf>
    <xf numFmtId="0" fontId="3" fillId="0" borderId="12" xfId="0" applyFont="1" applyBorder="1" applyAlignment="1">
      <alignment horizontal="center" vertical="top" wrapText="1"/>
    </xf>
    <xf numFmtId="0" fontId="3" fillId="0" borderId="4" xfId="0" applyFont="1" applyBorder="1" applyAlignment="1">
      <alignment horizontal="center" vertical="top" wrapText="1"/>
    </xf>
    <xf numFmtId="0" fontId="4" fillId="0" borderId="2" xfId="0" applyFont="1" applyBorder="1" applyAlignment="1">
      <alignment vertical="top" wrapText="1"/>
    </xf>
    <xf numFmtId="0" fontId="4" fillId="0" borderId="8" xfId="0" applyFont="1" applyBorder="1" applyAlignment="1">
      <alignment vertical="top" wrapText="1"/>
    </xf>
    <xf numFmtId="0" fontId="4" fillId="0" borderId="3" xfId="0" applyFont="1" applyBorder="1" applyAlignment="1">
      <alignment vertical="top" wrapText="1"/>
    </xf>
    <xf numFmtId="0" fontId="0" fillId="0" borderId="2" xfId="0" applyBorder="1" applyAlignment="1">
      <alignment vertical="top" wrapText="1"/>
    </xf>
    <xf numFmtId="0" fontId="0" fillId="0" borderId="8" xfId="0" applyBorder="1" applyAlignment="1">
      <alignment vertical="top" wrapText="1"/>
    </xf>
    <xf numFmtId="0" fontId="0" fillId="0" borderId="3" xfId="0" applyBorder="1" applyAlignment="1">
      <alignment vertical="top" wrapText="1"/>
    </xf>
    <xf numFmtId="0" fontId="4" fillId="0" borderId="2" xfId="0" applyFont="1" applyBorder="1" applyAlignment="1">
      <alignment horizontal="center" vertical="top" wrapText="1"/>
    </xf>
    <xf numFmtId="0" fontId="4" fillId="0" borderId="8" xfId="0" applyFont="1" applyBorder="1" applyAlignment="1">
      <alignment horizontal="center" vertical="top" wrapText="1"/>
    </xf>
    <xf numFmtId="0" fontId="4" fillId="0" borderId="3" xfId="0" applyFont="1" applyBorder="1" applyAlignment="1">
      <alignment horizontal="center" vertical="top" wrapText="1"/>
    </xf>
    <xf numFmtId="0" fontId="0" fillId="0" borderId="8" xfId="0" applyBorder="1"/>
    <xf numFmtId="0" fontId="0" fillId="0" borderId="3" xfId="0" applyBorder="1"/>
    <xf numFmtId="0" fontId="4" fillId="0" borderId="2" xfId="0" applyFont="1" applyBorder="1" applyAlignment="1">
      <alignment horizontal="left" vertical="top" wrapText="1" indent="2"/>
    </xf>
    <xf numFmtId="0" fontId="9" fillId="0" borderId="3" xfId="0" applyFont="1" applyBorder="1" applyAlignment="1">
      <alignment horizontal="left" vertical="top" wrapText="1" indent="2"/>
    </xf>
    <xf numFmtId="0" fontId="4" fillId="0" borderId="2" xfId="0" applyFont="1" applyBorder="1" applyAlignment="1">
      <alignment horizontal="right" vertical="top" wrapText="1"/>
    </xf>
    <xf numFmtId="0" fontId="4" fillId="0" borderId="8" xfId="0" applyFont="1" applyBorder="1" applyAlignment="1">
      <alignment horizontal="right" vertical="top" wrapText="1"/>
    </xf>
    <xf numFmtId="0" fontId="4" fillId="0" borderId="3" xfId="0" applyFont="1" applyBorder="1" applyAlignment="1">
      <alignment horizontal="right" vertical="top" wrapText="1"/>
    </xf>
  </cellXfs>
  <cellStyles count="3">
    <cellStyle name="Currency" xfId="1" builtinId="4"/>
    <cellStyle name="Hyperlink" xfId="2"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38099</xdr:rowOff>
    </xdr:from>
    <xdr:to>
      <xdr:col>7</xdr:col>
      <xdr:colOff>590550</xdr:colOff>
      <xdr:row>31</xdr:row>
      <xdr:rowOff>85724</xdr:rowOff>
    </xdr:to>
    <xdr:sp macro="" textlink="">
      <xdr:nvSpPr>
        <xdr:cNvPr id="2" name="TextBox 1"/>
        <xdr:cNvSpPr txBox="1"/>
      </xdr:nvSpPr>
      <xdr:spPr>
        <a:xfrm>
          <a:off x="0" y="2514599"/>
          <a:ext cx="5991225" cy="34766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This TEC sheet includes proposed modifications discussed at Septermber 10, 2014 JTC meeting</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fhwa.dot.gov/livability/case_studies/guidebook/" TargetMode="External"/><Relationship Id="rId1" Type="http://schemas.openxmlformats.org/officeDocument/2006/relationships/hyperlink" Target="http://www.massdot.state.ma.us/highway/DoingBusinessWithUs/ManualsPublicationsForms/ProjectDevelopmentDesignGuide.asp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mass.gov/eea/docs/doer/green-communities/grant-program/map-summary-green-communities.pdf" TargetMode="External"/><Relationship Id="rId1" Type="http://schemas.openxmlformats.org/officeDocument/2006/relationships/hyperlink" Target="http://www.mass.gov/eea/docs/dfg/der/pdf/stream-crossings-handbook.pdf"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massdot.state.ma.us/Portals/17/docs/MapCatalog/Maps/ScenicByWays-Statewide.pdf" TargetMode="External"/><Relationship Id="rId1" Type="http://schemas.openxmlformats.org/officeDocument/2006/relationships/hyperlink" Target="http://www.commute.com/schools" TargetMode="External"/></Relationships>
</file>

<file path=xl/worksheets/sheet1.xml><?xml version="1.0" encoding="utf-8"?>
<worksheet xmlns="http://schemas.openxmlformats.org/spreadsheetml/2006/main" xmlns:r="http://schemas.openxmlformats.org/officeDocument/2006/relationships">
  <sheetPr codeName="Sheet1"/>
  <dimension ref="A1:C42"/>
  <sheetViews>
    <sheetView workbookViewId="0">
      <selection activeCell="F21" sqref="F21"/>
    </sheetView>
  </sheetViews>
  <sheetFormatPr defaultRowHeight="15"/>
  <cols>
    <col min="1" max="1" width="27.5703125" customWidth="1"/>
  </cols>
  <sheetData>
    <row r="1" spans="1:3">
      <c r="A1" t="s">
        <v>49</v>
      </c>
      <c r="C1" s="17">
        <v>0</v>
      </c>
    </row>
    <row r="2" spans="1:3">
      <c r="A2" t="s">
        <v>50</v>
      </c>
      <c r="C2" s="17">
        <v>0.25</v>
      </c>
    </row>
    <row r="3" spans="1:3">
      <c r="A3" t="s">
        <v>51</v>
      </c>
      <c r="C3" s="17">
        <v>0.75</v>
      </c>
    </row>
    <row r="4" spans="1:3">
      <c r="A4" t="s">
        <v>52</v>
      </c>
      <c r="C4" s="17">
        <v>1</v>
      </c>
    </row>
    <row r="5" spans="1:3">
      <c r="A5" t="s">
        <v>53</v>
      </c>
      <c r="C5" s="18" t="s">
        <v>48</v>
      </c>
    </row>
    <row r="6" spans="1:3">
      <c r="A6" t="s">
        <v>54</v>
      </c>
    </row>
    <row r="7" spans="1:3">
      <c r="A7" t="s">
        <v>55</v>
      </c>
      <c r="C7" t="s">
        <v>95</v>
      </c>
    </row>
    <row r="8" spans="1:3">
      <c r="A8" t="s">
        <v>56</v>
      </c>
      <c r="C8" t="s">
        <v>91</v>
      </c>
    </row>
    <row r="9" spans="1:3">
      <c r="A9" t="s">
        <v>57</v>
      </c>
      <c r="C9" t="s">
        <v>92</v>
      </c>
    </row>
    <row r="10" spans="1:3">
      <c r="A10" t="s">
        <v>58</v>
      </c>
      <c r="C10" t="s">
        <v>93</v>
      </c>
    </row>
    <row r="11" spans="1:3">
      <c r="A11" t="s">
        <v>59</v>
      </c>
      <c r="C11" t="s">
        <v>94</v>
      </c>
    </row>
    <row r="12" spans="1:3">
      <c r="A12" t="s">
        <v>60</v>
      </c>
    </row>
    <row r="13" spans="1:3">
      <c r="A13" t="s">
        <v>61</v>
      </c>
      <c r="C13" t="s">
        <v>101</v>
      </c>
    </row>
    <row r="14" spans="1:3">
      <c r="A14" t="s">
        <v>62</v>
      </c>
      <c r="C14" t="s">
        <v>102</v>
      </c>
    </row>
    <row r="15" spans="1:3">
      <c r="A15" t="s">
        <v>63</v>
      </c>
      <c r="C15" t="s">
        <v>103</v>
      </c>
    </row>
    <row r="16" spans="1:3">
      <c r="A16" t="s">
        <v>64</v>
      </c>
      <c r="C16" t="s">
        <v>104</v>
      </c>
    </row>
    <row r="17" spans="1:3">
      <c r="A17" t="s">
        <v>65</v>
      </c>
    </row>
    <row r="18" spans="1:3">
      <c r="A18" t="s">
        <v>66</v>
      </c>
    </row>
    <row r="19" spans="1:3">
      <c r="A19" t="s">
        <v>67</v>
      </c>
      <c r="C19" t="s">
        <v>105</v>
      </c>
    </row>
    <row r="20" spans="1:3">
      <c r="A20" t="s">
        <v>68</v>
      </c>
      <c r="C20" t="s">
        <v>106</v>
      </c>
    </row>
    <row r="21" spans="1:3">
      <c r="A21" t="s">
        <v>69</v>
      </c>
    </row>
    <row r="22" spans="1:3">
      <c r="A22" t="s">
        <v>70</v>
      </c>
    </row>
    <row r="23" spans="1:3">
      <c r="A23" t="s">
        <v>71</v>
      </c>
    </row>
    <row r="24" spans="1:3">
      <c r="A24" t="s">
        <v>72</v>
      </c>
    </row>
    <row r="25" spans="1:3">
      <c r="A25" t="s">
        <v>73</v>
      </c>
    </row>
    <row r="26" spans="1:3">
      <c r="A26" t="s">
        <v>74</v>
      </c>
    </row>
    <row r="27" spans="1:3">
      <c r="A27" t="s">
        <v>75</v>
      </c>
    </row>
    <row r="28" spans="1:3">
      <c r="A28" t="s">
        <v>76</v>
      </c>
    </row>
    <row r="29" spans="1:3">
      <c r="A29" t="s">
        <v>77</v>
      </c>
    </row>
    <row r="30" spans="1:3">
      <c r="A30" t="s">
        <v>78</v>
      </c>
    </row>
    <row r="31" spans="1:3">
      <c r="A31" t="s">
        <v>79</v>
      </c>
    </row>
    <row r="32" spans="1:3">
      <c r="A32" t="s">
        <v>80</v>
      </c>
    </row>
    <row r="33" spans="1:1">
      <c r="A33" t="s">
        <v>81</v>
      </c>
    </row>
    <row r="34" spans="1:1">
      <c r="A34" t="s">
        <v>82</v>
      </c>
    </row>
    <row r="35" spans="1:1">
      <c r="A35" t="s">
        <v>83</v>
      </c>
    </row>
    <row r="36" spans="1:1">
      <c r="A36" t="s">
        <v>84</v>
      </c>
    </row>
    <row r="37" spans="1:1">
      <c r="A37" t="s">
        <v>85</v>
      </c>
    </row>
    <row r="38" spans="1:1">
      <c r="A38" t="s">
        <v>86</v>
      </c>
    </row>
    <row r="39" spans="1:1">
      <c r="A39" t="s">
        <v>87</v>
      </c>
    </row>
    <row r="40" spans="1:1">
      <c r="A40" t="s">
        <v>88</v>
      </c>
    </row>
    <row r="41" spans="1:1">
      <c r="A41" t="s">
        <v>89</v>
      </c>
    </row>
    <row r="42" spans="1:1">
      <c r="A42" t="s">
        <v>90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9"/>
  <sheetViews>
    <sheetView workbookViewId="0">
      <selection activeCell="I11" sqref="I11"/>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8</v>
      </c>
      <c r="B1" s="84" t="s">
        <v>46</v>
      </c>
      <c r="C1" s="85"/>
      <c r="D1" s="2"/>
      <c r="E1" s="16" t="s">
        <v>28</v>
      </c>
      <c r="F1" s="86">
        <f>Cover!H1</f>
        <v>0</v>
      </c>
      <c r="G1" s="87"/>
    </row>
    <row r="2" spans="1:7" ht="15.75" thickBot="1">
      <c r="A2" s="1"/>
      <c r="B2" s="15"/>
      <c r="C2" s="82" t="s">
        <v>21</v>
      </c>
      <c r="D2" s="82"/>
      <c r="E2" s="83"/>
      <c r="F2" s="14">
        <v>3</v>
      </c>
      <c r="G2" s="14">
        <f>G4+G6+G9</f>
        <v>0</v>
      </c>
    </row>
    <row r="3" spans="1:7" ht="29.1" customHeight="1" thickBot="1">
      <c r="A3" s="12"/>
      <c r="B3" s="14" t="s">
        <v>22</v>
      </c>
      <c r="C3" s="14" t="s">
        <v>23</v>
      </c>
      <c r="D3" s="14" t="s">
        <v>24</v>
      </c>
      <c r="E3" s="14" t="s">
        <v>25</v>
      </c>
      <c r="F3" s="13" t="s">
        <v>26</v>
      </c>
      <c r="G3" s="13" t="s">
        <v>27</v>
      </c>
    </row>
    <row r="4" spans="1:7" ht="32.25" customHeight="1">
      <c r="A4" s="88" t="s">
        <v>0</v>
      </c>
      <c r="B4" s="88" t="s">
        <v>292</v>
      </c>
      <c r="C4" s="88" t="s">
        <v>293</v>
      </c>
      <c r="D4" s="88" t="s">
        <v>170</v>
      </c>
      <c r="E4" s="88" t="s">
        <v>294</v>
      </c>
      <c r="F4" s="94">
        <v>1</v>
      </c>
      <c r="G4" s="88">
        <v>0</v>
      </c>
    </row>
    <row r="5" spans="1:7" ht="15.75" thickBot="1">
      <c r="A5" s="90"/>
      <c r="B5" s="90"/>
      <c r="C5" s="90"/>
      <c r="D5" s="90"/>
      <c r="E5" s="90"/>
      <c r="F5" s="96"/>
      <c r="G5" s="90"/>
    </row>
    <row r="6" spans="1:7" ht="48">
      <c r="A6" s="88" t="s">
        <v>4</v>
      </c>
      <c r="B6" s="88" t="s">
        <v>295</v>
      </c>
      <c r="C6" s="67" t="s">
        <v>297</v>
      </c>
      <c r="D6" s="88" t="s">
        <v>238</v>
      </c>
      <c r="E6" s="88" t="s">
        <v>294</v>
      </c>
      <c r="F6" s="94">
        <v>2</v>
      </c>
      <c r="G6" s="88">
        <v>0</v>
      </c>
    </row>
    <row r="7" spans="1:7" ht="48">
      <c r="A7" s="89"/>
      <c r="B7" s="89"/>
      <c r="C7" s="68" t="s">
        <v>298</v>
      </c>
      <c r="D7" s="89"/>
      <c r="E7" s="89"/>
      <c r="F7" s="95"/>
      <c r="G7" s="89"/>
    </row>
    <row r="8" spans="1:7" ht="36.75" thickBot="1">
      <c r="A8" s="90"/>
      <c r="B8" s="90"/>
      <c r="C8" s="69" t="s">
        <v>299</v>
      </c>
      <c r="D8" s="90"/>
      <c r="E8" s="90"/>
      <c r="F8" s="96"/>
      <c r="G8" s="90"/>
    </row>
    <row r="9" spans="1:7" ht="24.75" thickBot="1">
      <c r="A9" s="5" t="s">
        <v>6</v>
      </c>
      <c r="B9" s="57" t="s">
        <v>296</v>
      </c>
      <c r="C9" s="10" t="s">
        <v>300</v>
      </c>
      <c r="D9" s="57" t="s">
        <v>170</v>
      </c>
      <c r="E9" s="57" t="s">
        <v>294</v>
      </c>
      <c r="F9" s="55">
        <v>-5</v>
      </c>
      <c r="G9" s="57">
        <v>0</v>
      </c>
    </row>
  </sheetData>
  <mergeCells count="16">
    <mergeCell ref="B1:C1"/>
    <mergeCell ref="F1:G1"/>
    <mergeCell ref="C2:E2"/>
    <mergeCell ref="G4:G5"/>
    <mergeCell ref="A6:A8"/>
    <mergeCell ref="B6:B8"/>
    <mergeCell ref="D6:D8"/>
    <mergeCell ref="E6:E8"/>
    <mergeCell ref="F6:F8"/>
    <mergeCell ref="G6:G8"/>
    <mergeCell ref="A4:A5"/>
    <mergeCell ref="B4:B5"/>
    <mergeCell ref="C4:C5"/>
    <mergeCell ref="D4:D5"/>
    <mergeCell ref="E4:E5"/>
    <mergeCell ref="F4:F5"/>
  </mergeCells>
  <printOptions horizontalCentered="1"/>
  <pageMargins left="0.25" right="0.25" top="1" bottom="0.5" header="0.3" footer="0.3"/>
  <pageSetup orientation="portrait" r:id="rId1"/>
  <headerFooter>
    <oddHeader>&amp;C&amp;"-,Bold"Transportation Project Evaluation Criteria
Pioneer Valley Planning Commission
&amp;"-,Regular"&amp;F</oddHeader>
    <oddFooter>&amp;L&amp;A&amp;RCategory 8</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H44"/>
  <sheetViews>
    <sheetView tabSelected="1" topLeftCell="A10" workbookViewId="0">
      <selection activeCell="I9" sqref="I9"/>
    </sheetView>
  </sheetViews>
  <sheetFormatPr defaultRowHeight="15"/>
  <cols>
    <col min="1" max="1" width="13.42578125" customWidth="1"/>
    <col min="2" max="2" width="16.7109375" customWidth="1"/>
    <col min="3" max="3" width="13" customWidth="1"/>
    <col min="4" max="4" width="6" customWidth="1"/>
    <col min="6" max="6" width="7.7109375" customWidth="1"/>
    <col min="7" max="7" width="15" customWidth="1"/>
    <col min="8" max="8" width="10.5703125" bestFit="1" customWidth="1"/>
  </cols>
  <sheetData>
    <row r="1" spans="1:8">
      <c r="A1" s="19" t="s">
        <v>29</v>
      </c>
      <c r="B1" s="20" t="s">
        <v>67</v>
      </c>
      <c r="C1" s="21" t="s">
        <v>96</v>
      </c>
      <c r="D1" s="80" t="s">
        <v>94</v>
      </c>
      <c r="E1" s="80"/>
      <c r="F1" s="80"/>
      <c r="G1" s="21" t="s">
        <v>98</v>
      </c>
      <c r="H1" s="20">
        <v>0</v>
      </c>
    </row>
    <row r="2" spans="1:8">
      <c r="A2" s="22"/>
      <c r="B2" s="22"/>
      <c r="C2" s="22"/>
      <c r="D2" s="22"/>
      <c r="E2" s="22"/>
      <c r="F2" s="22"/>
      <c r="G2" s="22"/>
      <c r="H2" s="22"/>
    </row>
    <row r="3" spans="1:8">
      <c r="A3" s="22"/>
      <c r="B3" s="21" t="s">
        <v>99</v>
      </c>
      <c r="C3" s="20">
        <v>2009</v>
      </c>
      <c r="D3" s="22"/>
      <c r="E3" s="23"/>
      <c r="F3" s="23"/>
      <c r="G3" s="21" t="s">
        <v>97</v>
      </c>
      <c r="H3" s="24" t="s">
        <v>48</v>
      </c>
    </row>
    <row r="4" spans="1:8">
      <c r="A4" s="22"/>
      <c r="B4" s="22"/>
      <c r="C4" s="22"/>
      <c r="D4" s="22"/>
      <c r="E4" s="25"/>
      <c r="F4" s="22"/>
      <c r="G4" s="22"/>
      <c r="H4" s="22"/>
    </row>
    <row r="5" spans="1:8">
      <c r="A5" s="19" t="s">
        <v>30</v>
      </c>
      <c r="B5" s="79">
        <v>10000000</v>
      </c>
      <c r="C5" s="79"/>
      <c r="D5" s="22"/>
      <c r="E5" s="22"/>
      <c r="F5" s="22"/>
      <c r="G5" s="21" t="s">
        <v>31</v>
      </c>
      <c r="H5" s="20">
        <v>2014</v>
      </c>
    </row>
    <row r="6" spans="1:8">
      <c r="A6" s="22"/>
      <c r="B6" s="22"/>
      <c r="C6" s="22"/>
      <c r="D6" s="22"/>
      <c r="E6" s="22"/>
      <c r="F6" s="22"/>
      <c r="G6" s="22"/>
      <c r="H6" s="22"/>
    </row>
    <row r="7" spans="1:8">
      <c r="A7" s="26" t="s">
        <v>107</v>
      </c>
      <c r="B7" s="22"/>
      <c r="C7" s="22"/>
      <c r="D7" s="27" t="s">
        <v>106</v>
      </c>
      <c r="E7" s="22"/>
      <c r="F7" s="22"/>
      <c r="G7" s="21" t="s">
        <v>100</v>
      </c>
      <c r="H7" s="27" t="s">
        <v>103</v>
      </c>
    </row>
    <row r="8" spans="1:8">
      <c r="A8" s="22"/>
      <c r="B8" s="22"/>
      <c r="C8" s="22"/>
      <c r="D8" s="22"/>
      <c r="E8" s="22"/>
      <c r="F8" s="22"/>
      <c r="G8" s="22"/>
      <c r="H8" s="22"/>
    </row>
    <row r="9" spans="1:8">
      <c r="A9" s="21" t="s">
        <v>33</v>
      </c>
      <c r="B9" s="20">
        <v>4000</v>
      </c>
      <c r="C9" s="21" t="s">
        <v>108</v>
      </c>
      <c r="D9" s="20">
        <v>2014</v>
      </c>
      <c r="E9" s="21" t="s">
        <v>32</v>
      </c>
      <c r="F9" s="27">
        <v>2</v>
      </c>
      <c r="G9" s="21" t="s">
        <v>109</v>
      </c>
      <c r="H9" s="28">
        <v>3</v>
      </c>
    </row>
    <row r="10" spans="1:8">
      <c r="A10" s="21"/>
      <c r="B10" s="25"/>
      <c r="C10" s="21"/>
      <c r="D10" s="25"/>
      <c r="E10" s="21"/>
      <c r="F10" s="29"/>
      <c r="G10" s="21"/>
      <c r="H10" s="30"/>
    </row>
    <row r="11" spans="1:8">
      <c r="A11" s="21" t="s">
        <v>34</v>
      </c>
      <c r="B11" s="45">
        <f>B5/B9</f>
        <v>2500</v>
      </c>
      <c r="C11" s="21"/>
      <c r="D11" s="31" t="s">
        <v>35</v>
      </c>
      <c r="E11" s="46">
        <f>B5/(F9*H9)</f>
        <v>1666666.6666666667</v>
      </c>
      <c r="F11" s="29"/>
      <c r="G11" s="21" t="s">
        <v>36</v>
      </c>
      <c r="H11" s="47">
        <f>B5/B9/(F9*H9)</f>
        <v>416.66666666666669</v>
      </c>
    </row>
    <row r="12" spans="1:8">
      <c r="A12" s="22"/>
      <c r="B12" s="22"/>
      <c r="C12" s="22"/>
      <c r="D12" s="22"/>
      <c r="E12" s="22"/>
      <c r="F12" s="22"/>
      <c r="G12" s="22"/>
      <c r="H12" s="22"/>
    </row>
    <row r="13" spans="1:8" ht="27.75" customHeight="1">
      <c r="A13" s="19" t="s">
        <v>301</v>
      </c>
      <c r="B13" s="22"/>
      <c r="C13" s="81" t="s">
        <v>319</v>
      </c>
      <c r="D13" s="81"/>
      <c r="E13" s="81"/>
      <c r="F13" s="81"/>
      <c r="G13" s="81"/>
      <c r="H13" s="81"/>
    </row>
    <row r="14" spans="1:8">
      <c r="A14" s="22"/>
      <c r="B14" s="22"/>
      <c r="C14" s="22"/>
      <c r="D14" s="22"/>
      <c r="E14" s="22"/>
      <c r="F14" s="22"/>
      <c r="G14" s="22"/>
      <c r="H14" s="22"/>
    </row>
    <row r="15" spans="1:8">
      <c r="A15" s="22"/>
      <c r="B15" s="22"/>
      <c r="C15" s="22"/>
      <c r="D15" s="22"/>
      <c r="E15" s="22"/>
      <c r="F15" s="22"/>
      <c r="G15" s="22"/>
      <c r="H15" s="22"/>
    </row>
    <row r="16" spans="1:8">
      <c r="A16" s="22"/>
      <c r="B16" s="22"/>
      <c r="C16" s="22"/>
      <c r="D16" s="22"/>
      <c r="E16" s="22"/>
      <c r="F16" s="22"/>
      <c r="G16" s="22"/>
      <c r="H16" s="22"/>
    </row>
    <row r="17" spans="1:8">
      <c r="A17" s="22"/>
      <c r="B17" s="22"/>
      <c r="C17" s="22"/>
      <c r="D17" s="22"/>
      <c r="E17" s="22"/>
      <c r="F17" s="22"/>
      <c r="G17" s="22"/>
      <c r="H17" s="22"/>
    </row>
    <row r="18" spans="1:8">
      <c r="A18" s="22"/>
      <c r="B18" s="22"/>
      <c r="C18" s="22"/>
      <c r="D18" s="22"/>
      <c r="E18" s="22"/>
      <c r="F18" s="22"/>
      <c r="G18" s="22"/>
      <c r="H18" s="22"/>
    </row>
    <row r="19" spans="1:8">
      <c r="A19" s="22"/>
      <c r="B19" s="22"/>
      <c r="C19" s="22"/>
      <c r="D19" s="22"/>
      <c r="E19" s="22"/>
      <c r="F19" s="22"/>
      <c r="G19" s="22"/>
      <c r="H19" s="22"/>
    </row>
    <row r="20" spans="1:8">
      <c r="A20" s="22"/>
      <c r="B20" s="22"/>
      <c r="C20" s="22"/>
      <c r="D20" s="22"/>
      <c r="E20" s="22"/>
      <c r="F20" s="22"/>
      <c r="G20" s="22"/>
      <c r="H20" s="22"/>
    </row>
    <row r="21" spans="1:8">
      <c r="A21" s="22"/>
      <c r="B21" s="22"/>
      <c r="C21" s="22"/>
      <c r="D21" s="22"/>
      <c r="E21" s="22"/>
      <c r="F21" s="22"/>
      <c r="G21" s="22"/>
      <c r="H21" s="22"/>
    </row>
    <row r="22" spans="1:8">
      <c r="A22" s="22"/>
      <c r="B22" s="22"/>
      <c r="C22" s="22"/>
      <c r="D22" s="22"/>
      <c r="E22" s="22"/>
      <c r="F22" s="22"/>
      <c r="G22" s="22"/>
      <c r="H22" s="22"/>
    </row>
    <row r="23" spans="1:8">
      <c r="A23" s="22"/>
      <c r="B23" s="22"/>
      <c r="C23" s="22"/>
      <c r="D23" s="22"/>
      <c r="E23" s="22"/>
      <c r="F23" s="22"/>
      <c r="G23" s="22"/>
      <c r="H23" s="22"/>
    </row>
    <row r="24" spans="1:8">
      <c r="A24" s="22"/>
      <c r="B24" s="22"/>
      <c r="C24" s="22"/>
      <c r="D24" s="22"/>
      <c r="E24" s="22"/>
      <c r="F24" s="22"/>
      <c r="G24" s="22"/>
      <c r="H24" s="22"/>
    </row>
    <row r="25" spans="1:8">
      <c r="A25" s="22"/>
      <c r="B25" s="22"/>
      <c r="C25" s="22"/>
      <c r="D25" s="22"/>
      <c r="E25" s="22"/>
      <c r="F25" s="22"/>
      <c r="G25" s="22"/>
      <c r="H25" s="22"/>
    </row>
    <row r="26" spans="1:8">
      <c r="A26" s="22"/>
      <c r="B26" s="22"/>
      <c r="C26" s="22"/>
      <c r="D26" s="22"/>
      <c r="E26" s="22"/>
      <c r="F26" s="22"/>
      <c r="G26" s="22"/>
      <c r="H26" s="22"/>
    </row>
    <row r="27" spans="1:8">
      <c r="A27" s="22"/>
      <c r="B27" s="22"/>
      <c r="C27" s="22"/>
      <c r="D27" s="22"/>
      <c r="E27" s="22"/>
      <c r="F27" s="22"/>
      <c r="G27" s="22"/>
      <c r="H27" s="22"/>
    </row>
    <row r="28" spans="1:8">
      <c r="A28" s="22"/>
      <c r="B28" s="22"/>
      <c r="C28" s="22"/>
      <c r="D28" s="22"/>
      <c r="E28" s="22"/>
      <c r="F28" s="22"/>
      <c r="G28" s="22"/>
      <c r="H28" s="22"/>
    </row>
    <row r="29" spans="1:8">
      <c r="A29" s="22"/>
      <c r="B29" s="22"/>
      <c r="C29" s="22"/>
      <c r="D29" s="22"/>
      <c r="E29" s="22"/>
      <c r="F29" s="22"/>
      <c r="G29" s="22"/>
      <c r="H29" s="22"/>
    </row>
    <row r="30" spans="1:8">
      <c r="A30" s="22"/>
      <c r="B30" s="22"/>
      <c r="C30" s="22"/>
      <c r="D30" s="22"/>
      <c r="E30" s="22"/>
      <c r="F30" s="22"/>
      <c r="G30" s="22"/>
      <c r="H30" s="22"/>
    </row>
    <row r="31" spans="1:8">
      <c r="A31" s="22"/>
      <c r="B31" s="22"/>
      <c r="C31" s="22"/>
      <c r="D31" s="22"/>
      <c r="E31" s="22"/>
      <c r="F31" s="22"/>
      <c r="G31" s="22"/>
      <c r="H31" s="22"/>
    </row>
    <row r="32" spans="1:8" ht="15.75" thickBot="1">
      <c r="A32" s="22"/>
      <c r="B32" s="22"/>
      <c r="C32" s="22"/>
      <c r="D32" s="22"/>
      <c r="E32" s="22"/>
      <c r="F32" s="22"/>
      <c r="G32" s="22"/>
      <c r="H32" s="22"/>
    </row>
    <row r="33" spans="1:8" ht="19.5" thickBot="1">
      <c r="A33" s="32" t="s">
        <v>37</v>
      </c>
      <c r="B33" s="33" t="s">
        <v>38</v>
      </c>
      <c r="C33" s="34"/>
      <c r="D33" s="34"/>
      <c r="E33" s="34"/>
      <c r="F33" s="34"/>
      <c r="G33" s="35"/>
      <c r="H33" s="36" t="s">
        <v>110</v>
      </c>
    </row>
    <row r="34" spans="1:8" ht="19.5" thickBot="1">
      <c r="A34" s="37">
        <v>1</v>
      </c>
      <c r="B34" s="38" t="s">
        <v>39</v>
      </c>
      <c r="C34" s="39"/>
      <c r="D34" s="39"/>
      <c r="E34" s="39"/>
      <c r="F34" s="39"/>
      <c r="G34" s="40"/>
      <c r="H34" s="40">
        <f>'System Preservation'!G2</f>
        <v>5</v>
      </c>
    </row>
    <row r="35" spans="1:8" ht="19.5" thickBot="1">
      <c r="A35" s="37">
        <v>2</v>
      </c>
      <c r="B35" s="38" t="s">
        <v>40</v>
      </c>
      <c r="C35" s="34"/>
      <c r="D35" s="34"/>
      <c r="E35" s="34"/>
      <c r="F35" s="34"/>
      <c r="G35" s="35"/>
      <c r="H35" s="35">
        <f>Livability!G2</f>
        <v>5.5</v>
      </c>
    </row>
    <row r="36" spans="1:8" ht="19.5" thickBot="1">
      <c r="A36" s="37">
        <v>3</v>
      </c>
      <c r="B36" s="38" t="s">
        <v>41</v>
      </c>
      <c r="C36" s="34"/>
      <c r="D36" s="34"/>
      <c r="E36" s="34"/>
      <c r="F36" s="34"/>
      <c r="G36" s="35"/>
      <c r="H36" s="35">
        <f>Mobility!G2</f>
        <v>5</v>
      </c>
    </row>
    <row r="37" spans="1:8" ht="19.5" thickBot="1">
      <c r="A37" s="37">
        <v>4</v>
      </c>
      <c r="B37" s="38" t="s">
        <v>42</v>
      </c>
      <c r="C37" s="34"/>
      <c r="D37" s="34"/>
      <c r="E37" s="34"/>
      <c r="F37" s="34"/>
      <c r="G37" s="35"/>
      <c r="H37" s="35">
        <f>'Smart Growth'!G2</f>
        <v>0</v>
      </c>
    </row>
    <row r="38" spans="1:8" ht="19.5" thickBot="1">
      <c r="A38" s="37">
        <v>5</v>
      </c>
      <c r="B38" s="38" t="s">
        <v>43</v>
      </c>
      <c r="C38" s="34"/>
      <c r="D38" s="34"/>
      <c r="E38" s="34"/>
      <c r="F38" s="34"/>
      <c r="G38" s="35"/>
      <c r="H38" s="35">
        <f>Safety!G2</f>
        <v>5</v>
      </c>
    </row>
    <row r="39" spans="1:8" ht="19.5" thickBot="1">
      <c r="A39" s="37">
        <v>6</v>
      </c>
      <c r="B39" s="38" t="s">
        <v>44</v>
      </c>
      <c r="C39" s="34"/>
      <c r="D39" s="34"/>
      <c r="E39" s="34"/>
      <c r="F39" s="34"/>
      <c r="G39" s="35"/>
      <c r="H39" s="35">
        <f>Environment!G2</f>
        <v>2.5</v>
      </c>
    </row>
    <row r="40" spans="1:8" ht="19.5" thickBot="1">
      <c r="A40" s="37">
        <v>7</v>
      </c>
      <c r="B40" s="38" t="s">
        <v>45</v>
      </c>
      <c r="C40" s="34"/>
      <c r="D40" s="34"/>
      <c r="E40" s="34"/>
      <c r="F40" s="34"/>
      <c r="G40" s="35"/>
      <c r="H40" s="35">
        <f>QualityofLife!G2</f>
        <v>0</v>
      </c>
    </row>
    <row r="41" spans="1:8" ht="19.5" thickBot="1">
      <c r="A41" s="37">
        <v>8</v>
      </c>
      <c r="B41" s="38" t="s">
        <v>46</v>
      </c>
      <c r="C41" s="34"/>
      <c r="D41" s="34"/>
      <c r="E41" s="34"/>
      <c r="F41" s="34"/>
      <c r="G41" s="35"/>
      <c r="H41" s="35">
        <f>EJ!G2</f>
        <v>0</v>
      </c>
    </row>
    <row r="42" spans="1:8" ht="19.5" thickBot="1">
      <c r="A42" s="41"/>
      <c r="B42" s="42"/>
      <c r="C42" s="34"/>
      <c r="D42" s="34"/>
      <c r="E42" s="34"/>
      <c r="F42" s="34"/>
      <c r="G42" s="43" t="s">
        <v>47</v>
      </c>
      <c r="H42" s="35">
        <f>SUM(H34:H41)</f>
        <v>23</v>
      </c>
    </row>
    <row r="43" spans="1:8" ht="19.5" thickBot="1">
      <c r="A43" s="41"/>
      <c r="B43" s="44"/>
      <c r="C43" s="34"/>
      <c r="D43" s="34"/>
      <c r="E43" s="34"/>
      <c r="F43" s="43" t="s">
        <v>164</v>
      </c>
      <c r="G43" s="77">
        <f>B5/H42</f>
        <v>434782.60869565216</v>
      </c>
      <c r="H43" s="78"/>
    </row>
    <row r="44" spans="1:8">
      <c r="A44" s="22"/>
      <c r="B44" s="22"/>
      <c r="C44" s="22"/>
      <c r="D44" s="22"/>
      <c r="E44" s="22"/>
      <c r="F44" s="22"/>
      <c r="G44" s="22"/>
      <c r="H44" s="22"/>
    </row>
  </sheetData>
  <sheetProtection selectLockedCells="1"/>
  <mergeCells count="4">
    <mergeCell ref="G43:H43"/>
    <mergeCell ref="B5:C5"/>
    <mergeCell ref="D1:F1"/>
    <mergeCell ref="C13:H13"/>
  </mergeCells>
  <dataValidations count="5">
    <dataValidation type="list" allowBlank="1" showInputMessage="1" showErrorMessage="1" sqref="B1">
      <formula1>community</formula1>
    </dataValidation>
    <dataValidation type="list" allowBlank="1" showInputMessage="1" showErrorMessage="1" sqref="D1">
      <formula1>projecttype</formula1>
    </dataValidation>
    <dataValidation type="list" allowBlank="1" showInputMessage="1" showErrorMessage="1" sqref="H3">
      <formula1>status</formula1>
    </dataValidation>
    <dataValidation type="list" allowBlank="1" showInputMessage="1" showErrorMessage="1" sqref="D7">
      <formula1>urban</formula1>
    </dataValidation>
    <dataValidation type="list" allowBlank="1" showInputMessage="1" showErrorMessage="1" sqref="H7">
      <formula1>class</formula1>
    </dataValidation>
  </dataValidations>
  <pageMargins left="0.7" right="0.7" top="0.8" bottom="0.5" header="0.25" footer="0.3"/>
  <pageSetup scale="98" fitToHeight="0" orientation="portrait" r:id="rId1"/>
  <headerFooter>
    <oddHeader>&amp;C&amp;"-,Bold"&amp;12Evaluation Criteria
Pioneer Valley Planning Commission</oddHeader>
    <oddFooter>&amp;L&amp;F</oddFooter>
  </headerFooter>
  <drawing r:id="rId2"/>
</worksheet>
</file>

<file path=xl/worksheets/sheet3.xml><?xml version="1.0" encoding="utf-8"?>
<worksheet xmlns="http://schemas.openxmlformats.org/spreadsheetml/2006/main" xmlns:r="http://schemas.openxmlformats.org/officeDocument/2006/relationships">
  <sheetPr codeName="Sheet3"/>
  <dimension ref="A1:G15"/>
  <sheetViews>
    <sheetView topLeftCell="A4" workbookViewId="0">
      <selection activeCell="J12" sqref="J12"/>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1</v>
      </c>
      <c r="B1" s="84" t="s">
        <v>20</v>
      </c>
      <c r="C1" s="85"/>
      <c r="D1" s="2"/>
      <c r="E1" s="16" t="s">
        <v>28</v>
      </c>
      <c r="F1" s="86">
        <f>Cover!H1</f>
        <v>0</v>
      </c>
      <c r="G1" s="87"/>
    </row>
    <row r="2" spans="1:7" ht="15.75" thickBot="1">
      <c r="A2" s="1"/>
      <c r="B2" s="15"/>
      <c r="C2" s="82" t="s">
        <v>21</v>
      </c>
      <c r="D2" s="82"/>
      <c r="E2" s="83"/>
      <c r="F2" s="14">
        <v>19</v>
      </c>
      <c r="G2" s="14">
        <f>G4+G8+G12</f>
        <v>5</v>
      </c>
    </row>
    <row r="3" spans="1:7" ht="29.1" customHeight="1" thickBot="1">
      <c r="A3" s="12"/>
      <c r="B3" s="14" t="s">
        <v>22</v>
      </c>
      <c r="C3" s="14" t="s">
        <v>23</v>
      </c>
      <c r="D3" s="14" t="s">
        <v>24</v>
      </c>
      <c r="E3" s="14" t="s">
        <v>25</v>
      </c>
      <c r="F3" s="13" t="s">
        <v>26</v>
      </c>
      <c r="G3" s="13" t="s">
        <v>27</v>
      </c>
    </row>
    <row r="4" spans="1:7" ht="48">
      <c r="A4" s="88" t="s">
        <v>0</v>
      </c>
      <c r="B4" s="88" t="s">
        <v>1</v>
      </c>
      <c r="C4" s="67" t="s">
        <v>9</v>
      </c>
      <c r="D4" s="88" t="s">
        <v>2</v>
      </c>
      <c r="E4" s="88" t="s">
        <v>3</v>
      </c>
      <c r="F4" s="94">
        <v>8</v>
      </c>
      <c r="G4" s="88">
        <v>4</v>
      </c>
    </row>
    <row r="5" spans="1:7" ht="48">
      <c r="A5" s="89"/>
      <c r="B5" s="89"/>
      <c r="C5" s="68" t="s">
        <v>10</v>
      </c>
      <c r="D5" s="89"/>
      <c r="E5" s="89"/>
      <c r="F5" s="95"/>
      <c r="G5" s="89"/>
    </row>
    <row r="6" spans="1:7" ht="36">
      <c r="A6" s="89"/>
      <c r="B6" s="89"/>
      <c r="C6" s="68" t="s">
        <v>11</v>
      </c>
      <c r="D6" s="89"/>
      <c r="E6" s="89"/>
      <c r="F6" s="95"/>
      <c r="G6" s="89"/>
    </row>
    <row r="7" spans="1:7" ht="36.75" thickBot="1">
      <c r="A7" s="90"/>
      <c r="B7" s="90"/>
      <c r="C7" s="69" t="s">
        <v>146</v>
      </c>
      <c r="D7" s="90"/>
      <c r="E7" s="90"/>
      <c r="F7" s="96"/>
      <c r="G7" s="90"/>
    </row>
    <row r="8" spans="1:7" ht="36">
      <c r="A8" s="88" t="s">
        <v>4</v>
      </c>
      <c r="B8" s="88" t="s">
        <v>5</v>
      </c>
      <c r="C8" s="71" t="s">
        <v>12</v>
      </c>
      <c r="D8" s="88" t="s">
        <v>2</v>
      </c>
      <c r="E8" s="88"/>
      <c r="F8" s="94">
        <v>6</v>
      </c>
      <c r="G8" s="88">
        <v>0</v>
      </c>
    </row>
    <row r="9" spans="1:7" ht="48">
      <c r="A9" s="89"/>
      <c r="B9" s="89"/>
      <c r="C9" s="73" t="s">
        <v>13</v>
      </c>
      <c r="D9" s="89"/>
      <c r="E9" s="89"/>
      <c r="F9" s="95"/>
      <c r="G9" s="89"/>
    </row>
    <row r="10" spans="1:7" ht="36">
      <c r="A10" s="89"/>
      <c r="B10" s="89"/>
      <c r="C10" s="73" t="s">
        <v>14</v>
      </c>
      <c r="D10" s="89"/>
      <c r="E10" s="89"/>
      <c r="F10" s="95"/>
      <c r="G10" s="89"/>
    </row>
    <row r="11" spans="1:7" ht="24.75" thickBot="1">
      <c r="A11" s="90"/>
      <c r="B11" s="90"/>
      <c r="C11" s="74" t="s">
        <v>15</v>
      </c>
      <c r="D11" s="90"/>
      <c r="E11" s="90"/>
      <c r="F11" s="96"/>
      <c r="G11" s="90"/>
    </row>
    <row r="12" spans="1:7" ht="24">
      <c r="A12" s="88" t="s">
        <v>6</v>
      </c>
      <c r="B12" s="91" t="s">
        <v>7</v>
      </c>
      <c r="C12" s="71" t="s">
        <v>19</v>
      </c>
      <c r="D12" s="88" t="s">
        <v>2</v>
      </c>
      <c r="E12" s="88" t="s">
        <v>8</v>
      </c>
      <c r="F12" s="94">
        <v>5</v>
      </c>
      <c r="G12" s="88">
        <v>1</v>
      </c>
    </row>
    <row r="13" spans="1:7" ht="36">
      <c r="A13" s="89"/>
      <c r="B13" s="92"/>
      <c r="C13" s="73" t="s">
        <v>18</v>
      </c>
      <c r="D13" s="89"/>
      <c r="E13" s="89"/>
      <c r="F13" s="95"/>
      <c r="G13" s="89"/>
    </row>
    <row r="14" spans="1:7" ht="36">
      <c r="A14" s="89"/>
      <c r="B14" s="92"/>
      <c r="C14" s="73" t="s">
        <v>17</v>
      </c>
      <c r="D14" s="89"/>
      <c r="E14" s="89"/>
      <c r="F14" s="95"/>
      <c r="G14" s="89"/>
    </row>
    <row r="15" spans="1:7" ht="48.75" thickBot="1">
      <c r="A15" s="90"/>
      <c r="B15" s="93"/>
      <c r="C15" s="74" t="s">
        <v>16</v>
      </c>
      <c r="D15" s="90"/>
      <c r="E15" s="90"/>
      <c r="F15" s="96"/>
      <c r="G15" s="90"/>
    </row>
  </sheetData>
  <mergeCells count="21">
    <mergeCell ref="B4:B7"/>
    <mergeCell ref="D4:D7"/>
    <mergeCell ref="E4:E7"/>
    <mergeCell ref="F4:F7"/>
    <mergeCell ref="G4:G7"/>
    <mergeCell ref="C2:E2"/>
    <mergeCell ref="B1:C1"/>
    <mergeCell ref="F1:G1"/>
    <mergeCell ref="A12:A15"/>
    <mergeCell ref="B12:B15"/>
    <mergeCell ref="D12:D15"/>
    <mergeCell ref="E12:E15"/>
    <mergeCell ref="F12:F15"/>
    <mergeCell ref="G12:G15"/>
    <mergeCell ref="A8:A11"/>
    <mergeCell ref="B8:B11"/>
    <mergeCell ref="D8:D11"/>
    <mergeCell ref="E8:E11"/>
    <mergeCell ref="F8:F11"/>
    <mergeCell ref="G8:G11"/>
    <mergeCell ref="A4:A7"/>
  </mergeCells>
  <printOptions horizontalCentered="1"/>
  <pageMargins left="0.25" right="0.25" top="1" bottom="0.75" header="0.3" footer="0.3"/>
  <pageSetup orientation="portrait" r:id="rId1"/>
  <headerFooter>
    <oddHeader>&amp;C&amp;"-,Bold"Transportation Project Evaluation Criteria
Pioneer Valley Planning Commission
&amp;"-,Regular"&amp;F</oddHeader>
    <oddFooter>&amp;L&amp;A&amp;RCategory 1</oddFooter>
  </headerFooter>
</worksheet>
</file>

<file path=xl/worksheets/sheet4.xml><?xml version="1.0" encoding="utf-8"?>
<worksheet xmlns="http://schemas.openxmlformats.org/spreadsheetml/2006/main" xmlns:r="http://schemas.openxmlformats.org/officeDocument/2006/relationships">
  <dimension ref="A1:G22"/>
  <sheetViews>
    <sheetView topLeftCell="A4" workbookViewId="0">
      <selection activeCell="J20" sqref="J20"/>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2</v>
      </c>
      <c r="B1" s="84" t="s">
        <v>111</v>
      </c>
      <c r="C1" s="85"/>
      <c r="D1" s="2"/>
      <c r="E1" s="16" t="s">
        <v>28</v>
      </c>
      <c r="F1" s="86">
        <f>Cover!H1</f>
        <v>0</v>
      </c>
      <c r="G1" s="87"/>
    </row>
    <row r="2" spans="1:7" ht="15.75" thickBot="1">
      <c r="A2" s="1"/>
      <c r="B2" s="15"/>
      <c r="C2" s="82" t="s">
        <v>21</v>
      </c>
      <c r="D2" s="82"/>
      <c r="E2" s="83"/>
      <c r="F2" s="14">
        <v>12</v>
      </c>
      <c r="G2" s="14">
        <f>G4+G8+G11+G16+G20</f>
        <v>5.5</v>
      </c>
    </row>
    <row r="3" spans="1:7" ht="29.1" customHeight="1" thickBot="1">
      <c r="A3" s="12"/>
      <c r="B3" s="14" t="s">
        <v>22</v>
      </c>
      <c r="C3" s="14" t="s">
        <v>23</v>
      </c>
      <c r="D3" s="14" t="s">
        <v>24</v>
      </c>
      <c r="E3" s="14" t="s">
        <v>25</v>
      </c>
      <c r="F3" s="13" t="s">
        <v>26</v>
      </c>
      <c r="G3" s="13" t="s">
        <v>27</v>
      </c>
    </row>
    <row r="4" spans="1:7" ht="36" customHeight="1">
      <c r="A4" s="88" t="s">
        <v>0</v>
      </c>
      <c r="B4" s="88" t="s">
        <v>112</v>
      </c>
      <c r="C4" s="67" t="s">
        <v>127</v>
      </c>
      <c r="D4" s="88" t="s">
        <v>113</v>
      </c>
      <c r="E4" s="48" t="s">
        <v>114</v>
      </c>
      <c r="F4" s="6">
        <v>3</v>
      </c>
      <c r="G4" s="4">
        <v>2</v>
      </c>
    </row>
    <row r="5" spans="1:7" ht="36">
      <c r="A5" s="89"/>
      <c r="B5" s="97"/>
      <c r="C5" s="75" t="s">
        <v>128</v>
      </c>
      <c r="D5" s="89"/>
      <c r="E5" s="53" t="s">
        <v>115</v>
      </c>
      <c r="F5" s="7"/>
      <c r="G5" s="3"/>
    </row>
    <row r="6" spans="1:7" ht="36">
      <c r="A6" s="89"/>
      <c r="B6" s="97"/>
      <c r="C6" s="75" t="s">
        <v>129</v>
      </c>
      <c r="D6" s="89"/>
      <c r="E6" s="53" t="s">
        <v>116</v>
      </c>
      <c r="F6" s="7"/>
      <c r="G6" s="3"/>
    </row>
    <row r="7" spans="1:7" ht="24.75" thickBot="1">
      <c r="A7" s="90"/>
      <c r="B7" s="98"/>
      <c r="C7" s="69" t="s">
        <v>130</v>
      </c>
      <c r="D7" s="90"/>
      <c r="E7" s="50"/>
      <c r="F7" s="8"/>
      <c r="G7" s="5"/>
    </row>
    <row r="8" spans="1:7" ht="36">
      <c r="A8" s="88" t="s">
        <v>4</v>
      </c>
      <c r="B8" s="88" t="s">
        <v>117</v>
      </c>
      <c r="C8" s="67" t="s">
        <v>131</v>
      </c>
      <c r="D8" s="88" t="s">
        <v>113</v>
      </c>
      <c r="E8" s="88" t="s">
        <v>118</v>
      </c>
      <c r="F8" s="6">
        <v>2</v>
      </c>
      <c r="G8" s="4">
        <v>1</v>
      </c>
    </row>
    <row r="9" spans="1:7" ht="24">
      <c r="A9" s="89"/>
      <c r="B9" s="89"/>
      <c r="C9" s="68" t="s">
        <v>132</v>
      </c>
      <c r="D9" s="89"/>
      <c r="E9" s="89"/>
      <c r="F9" s="7"/>
      <c r="G9" s="3"/>
    </row>
    <row r="10" spans="1:7" ht="24.75" thickBot="1">
      <c r="A10" s="90"/>
      <c r="B10" s="90"/>
      <c r="C10" s="69" t="s">
        <v>133</v>
      </c>
      <c r="D10" s="90"/>
      <c r="E10" s="90"/>
      <c r="F10" s="8"/>
      <c r="G10" s="5"/>
    </row>
    <row r="11" spans="1:7" ht="36">
      <c r="A11" s="88" t="s">
        <v>6</v>
      </c>
      <c r="B11" s="88" t="s">
        <v>119</v>
      </c>
      <c r="C11" s="67" t="s">
        <v>134</v>
      </c>
      <c r="D11" s="88" t="s">
        <v>113</v>
      </c>
      <c r="E11" s="88" t="s">
        <v>120</v>
      </c>
      <c r="F11" s="6">
        <v>2</v>
      </c>
      <c r="G11" s="4">
        <v>1.5</v>
      </c>
    </row>
    <row r="12" spans="1:7" ht="24">
      <c r="A12" s="89"/>
      <c r="B12" s="89"/>
      <c r="C12" s="68" t="s">
        <v>135</v>
      </c>
      <c r="D12" s="89"/>
      <c r="E12" s="89"/>
      <c r="F12" s="7"/>
      <c r="G12" s="3"/>
    </row>
    <row r="13" spans="1:7" ht="24">
      <c r="A13" s="89"/>
      <c r="B13" s="89"/>
      <c r="C13" s="68" t="s">
        <v>136</v>
      </c>
      <c r="D13" s="89"/>
      <c r="E13" s="89"/>
      <c r="F13" s="7"/>
      <c r="G13" s="3"/>
    </row>
    <row r="14" spans="1:7" ht="36">
      <c r="A14" s="89"/>
      <c r="B14" s="89"/>
      <c r="C14" s="68" t="s">
        <v>137</v>
      </c>
      <c r="D14" s="89"/>
      <c r="E14" s="89"/>
      <c r="F14" s="7"/>
      <c r="G14" s="3"/>
    </row>
    <row r="15" spans="1:7" ht="24.75" thickBot="1">
      <c r="A15" s="90"/>
      <c r="B15" s="90"/>
      <c r="C15" s="69" t="s">
        <v>138</v>
      </c>
      <c r="D15" s="90"/>
      <c r="E15" s="90"/>
      <c r="F15" s="8"/>
      <c r="G15" s="5"/>
    </row>
    <row r="16" spans="1:7" ht="24">
      <c r="A16" s="88" t="s">
        <v>121</v>
      </c>
      <c r="B16" s="88" t="s">
        <v>122</v>
      </c>
      <c r="C16" s="67" t="s">
        <v>139</v>
      </c>
      <c r="D16" s="88" t="s">
        <v>113</v>
      </c>
      <c r="E16" s="88" t="s">
        <v>123</v>
      </c>
      <c r="F16" s="6">
        <v>2</v>
      </c>
      <c r="G16" s="4">
        <v>1</v>
      </c>
    </row>
    <row r="17" spans="1:7" ht="24">
      <c r="A17" s="89"/>
      <c r="B17" s="89"/>
      <c r="C17" s="68" t="s">
        <v>140</v>
      </c>
      <c r="D17" s="89"/>
      <c r="E17" s="89"/>
      <c r="F17" s="7"/>
      <c r="G17" s="3"/>
    </row>
    <row r="18" spans="1:7" ht="36">
      <c r="A18" s="89"/>
      <c r="B18" s="89"/>
      <c r="C18" s="68" t="s">
        <v>141</v>
      </c>
      <c r="D18" s="89"/>
      <c r="E18" s="89"/>
      <c r="F18" s="7"/>
      <c r="G18" s="3"/>
    </row>
    <row r="19" spans="1:7" ht="36.75" thickBot="1">
      <c r="A19" s="90"/>
      <c r="B19" s="90"/>
      <c r="C19" s="69" t="s">
        <v>142</v>
      </c>
      <c r="D19" s="90"/>
      <c r="E19" s="90"/>
      <c r="F19" s="8"/>
      <c r="G19" s="5"/>
    </row>
    <row r="20" spans="1:7" ht="48">
      <c r="A20" s="88" t="s">
        <v>124</v>
      </c>
      <c r="B20" s="88" t="s">
        <v>125</v>
      </c>
      <c r="C20" s="67" t="s">
        <v>143</v>
      </c>
      <c r="D20" s="88" t="s">
        <v>2</v>
      </c>
      <c r="E20" s="88" t="s">
        <v>126</v>
      </c>
      <c r="F20" s="6">
        <v>3</v>
      </c>
      <c r="G20" s="4">
        <v>0</v>
      </c>
    </row>
    <row r="21" spans="1:7" ht="48">
      <c r="A21" s="89"/>
      <c r="B21" s="89"/>
      <c r="C21" s="68" t="s">
        <v>144</v>
      </c>
      <c r="D21" s="89"/>
      <c r="E21" s="89"/>
      <c r="F21" s="7"/>
      <c r="G21" s="3"/>
    </row>
    <row r="22" spans="1:7" ht="24.75" thickBot="1">
      <c r="A22" s="90"/>
      <c r="B22" s="90"/>
      <c r="C22" s="69" t="s">
        <v>145</v>
      </c>
      <c r="D22" s="90"/>
      <c r="E22" s="90"/>
      <c r="F22" s="8"/>
      <c r="G22" s="5"/>
    </row>
  </sheetData>
  <mergeCells count="22">
    <mergeCell ref="A20:A22"/>
    <mergeCell ref="B20:B22"/>
    <mergeCell ref="D20:D22"/>
    <mergeCell ref="E20:E22"/>
    <mergeCell ref="A16:A19"/>
    <mergeCell ref="B16:B19"/>
    <mergeCell ref="D16:D19"/>
    <mergeCell ref="E16:E19"/>
    <mergeCell ref="A8:A10"/>
    <mergeCell ref="B8:B10"/>
    <mergeCell ref="D8:D10"/>
    <mergeCell ref="E8:E10"/>
    <mergeCell ref="A11:A15"/>
    <mergeCell ref="B11:B15"/>
    <mergeCell ref="D11:D15"/>
    <mergeCell ref="E11:E15"/>
    <mergeCell ref="A4:A7"/>
    <mergeCell ref="B4:B7"/>
    <mergeCell ref="D4:D7"/>
    <mergeCell ref="B1:C1"/>
    <mergeCell ref="F1:G1"/>
    <mergeCell ref="C2:E2"/>
  </mergeCells>
  <hyperlinks>
    <hyperlink ref="E5" r:id="rId1" display="http://www.massdot.state.ma.us/highway/DoingBusinessWithUs/ManualsPublicationsForms/ProjectDevelopmentDesignGuide.aspx"/>
    <hyperlink ref="E6" r:id="rId2" display="http://www.fhwa.dot.gov/livability/case_studies/guidebook/"/>
  </hyperlinks>
  <printOptions horizontalCentered="1"/>
  <pageMargins left="0.25" right="0.25" top="1" bottom="0.5" header="0.3" footer="0.3"/>
  <pageSetup orientation="portrait" r:id="rId3"/>
  <headerFooter>
    <oddHeader>&amp;C&amp;"-,Bold"Transportation Project Evaluation Criteria
Pioneer Valley Planning Commission
&amp;"-,Regular"&amp;F</oddHeader>
    <oddFooter>&amp;L&amp;A&amp;RCategory 2</oddFooter>
  </headerFooter>
</worksheet>
</file>

<file path=xl/worksheets/sheet5.xml><?xml version="1.0" encoding="utf-8"?>
<worksheet xmlns="http://schemas.openxmlformats.org/spreadsheetml/2006/main" xmlns:r="http://schemas.openxmlformats.org/officeDocument/2006/relationships">
  <dimension ref="A1:G15"/>
  <sheetViews>
    <sheetView topLeftCell="A4" workbookViewId="0">
      <selection activeCell="J12" sqref="J12"/>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3</v>
      </c>
      <c r="B1" s="84" t="s">
        <v>41</v>
      </c>
      <c r="C1" s="85"/>
      <c r="D1" s="2"/>
      <c r="E1" s="16" t="s">
        <v>28</v>
      </c>
      <c r="F1" s="86">
        <f>Cover!H1</f>
        <v>0</v>
      </c>
      <c r="G1" s="87"/>
    </row>
    <row r="2" spans="1:7" ht="15.75" thickBot="1">
      <c r="A2" s="1"/>
      <c r="B2" s="15"/>
      <c r="C2" s="82" t="s">
        <v>21</v>
      </c>
      <c r="D2" s="82"/>
      <c r="E2" s="83"/>
      <c r="F2" s="14">
        <v>17</v>
      </c>
      <c r="G2" s="14">
        <f>G4+G9+G12</f>
        <v>5</v>
      </c>
    </row>
    <row r="3" spans="1:7" ht="29.1" customHeight="1" thickBot="1">
      <c r="A3" s="12"/>
      <c r="B3" s="14" t="s">
        <v>22</v>
      </c>
      <c r="C3" s="14" t="s">
        <v>23</v>
      </c>
      <c r="D3" s="14" t="s">
        <v>24</v>
      </c>
      <c r="E3" s="14" t="s">
        <v>25</v>
      </c>
      <c r="F3" s="13" t="s">
        <v>26</v>
      </c>
      <c r="G3" s="13" t="s">
        <v>27</v>
      </c>
    </row>
    <row r="4" spans="1:7" ht="48">
      <c r="A4" s="88" t="s">
        <v>0</v>
      </c>
      <c r="B4" s="88" t="s">
        <v>147</v>
      </c>
      <c r="C4" s="67" t="s">
        <v>154</v>
      </c>
      <c r="D4" s="88" t="s">
        <v>148</v>
      </c>
      <c r="E4" s="88" t="s">
        <v>149</v>
      </c>
      <c r="F4" s="94">
        <v>4</v>
      </c>
      <c r="G4" s="88">
        <v>0</v>
      </c>
    </row>
    <row r="5" spans="1:7" ht="36">
      <c r="A5" s="89"/>
      <c r="B5" s="89"/>
      <c r="C5" s="68" t="s">
        <v>155</v>
      </c>
      <c r="D5" s="89"/>
      <c r="E5" s="89"/>
      <c r="F5" s="95"/>
      <c r="G5" s="89"/>
    </row>
    <row r="6" spans="1:7" ht="24">
      <c r="A6" s="89"/>
      <c r="B6" s="89"/>
      <c r="C6" s="68" t="s">
        <v>156</v>
      </c>
      <c r="D6" s="89"/>
      <c r="E6" s="89"/>
      <c r="F6" s="95"/>
      <c r="G6" s="89"/>
    </row>
    <row r="7" spans="1:7" ht="24">
      <c r="A7" s="89"/>
      <c r="B7" s="89"/>
      <c r="C7" s="68" t="s">
        <v>157</v>
      </c>
      <c r="D7" s="89"/>
      <c r="E7" s="89"/>
      <c r="F7" s="95"/>
      <c r="G7" s="89"/>
    </row>
    <row r="8" spans="1:7" ht="24.75" thickBot="1">
      <c r="A8" s="90"/>
      <c r="B8" s="90"/>
      <c r="C8" s="69" t="s">
        <v>158</v>
      </c>
      <c r="D8" s="90"/>
      <c r="E8" s="90"/>
      <c r="F8" s="96"/>
      <c r="G8" s="90"/>
    </row>
    <row r="9" spans="1:7" ht="48">
      <c r="A9" s="88" t="s">
        <v>4</v>
      </c>
      <c r="B9" s="88" t="s">
        <v>150</v>
      </c>
      <c r="C9" s="67" t="s">
        <v>303</v>
      </c>
      <c r="D9" s="88" t="s">
        <v>2</v>
      </c>
      <c r="E9" s="88" t="s">
        <v>151</v>
      </c>
      <c r="F9" s="94">
        <v>6</v>
      </c>
      <c r="G9" s="88">
        <v>0</v>
      </c>
    </row>
    <row r="10" spans="1:7" ht="72">
      <c r="A10" s="89"/>
      <c r="B10" s="89"/>
      <c r="C10" s="68" t="s">
        <v>304</v>
      </c>
      <c r="D10" s="89"/>
      <c r="E10" s="89"/>
      <c r="F10" s="95"/>
      <c r="G10" s="89"/>
    </row>
    <row r="11" spans="1:7" ht="48.75" thickBot="1">
      <c r="A11" s="90"/>
      <c r="B11" s="90"/>
      <c r="C11" s="69" t="s">
        <v>159</v>
      </c>
      <c r="D11" s="90"/>
      <c r="E11" s="90"/>
      <c r="F11" s="96"/>
      <c r="G11" s="90"/>
    </row>
    <row r="12" spans="1:7" ht="72">
      <c r="A12" s="88" t="s">
        <v>6</v>
      </c>
      <c r="B12" s="88" t="s">
        <v>152</v>
      </c>
      <c r="C12" s="67" t="s">
        <v>160</v>
      </c>
      <c r="D12" s="51" t="s">
        <v>2</v>
      </c>
      <c r="E12" s="88" t="s">
        <v>151</v>
      </c>
      <c r="F12" s="52">
        <v>7</v>
      </c>
      <c r="G12" s="88">
        <v>5</v>
      </c>
    </row>
    <row r="13" spans="1:7" ht="72">
      <c r="A13" s="89"/>
      <c r="B13" s="89"/>
      <c r="C13" s="68" t="s">
        <v>161</v>
      </c>
      <c r="D13" s="51" t="s">
        <v>153</v>
      </c>
      <c r="E13" s="89"/>
      <c r="F13" s="52"/>
      <c r="G13" s="89"/>
    </row>
    <row r="14" spans="1:7" ht="72">
      <c r="A14" s="89"/>
      <c r="B14" s="89"/>
      <c r="C14" s="68" t="s">
        <v>162</v>
      </c>
      <c r="D14" s="54"/>
      <c r="E14" s="89"/>
      <c r="F14" s="52" t="s">
        <v>153</v>
      </c>
      <c r="G14" s="89"/>
    </row>
    <row r="15" spans="1:7" ht="15.75" thickBot="1">
      <c r="A15" s="90"/>
      <c r="B15" s="90"/>
      <c r="C15" s="69" t="s">
        <v>163</v>
      </c>
      <c r="D15" s="50"/>
      <c r="E15" s="90"/>
      <c r="F15" s="50"/>
      <c r="G15" s="90"/>
    </row>
  </sheetData>
  <mergeCells count="19">
    <mergeCell ref="B1:C1"/>
    <mergeCell ref="F1:G1"/>
    <mergeCell ref="C2:E2"/>
    <mergeCell ref="A12:A15"/>
    <mergeCell ref="B12:B15"/>
    <mergeCell ref="E12:E15"/>
    <mergeCell ref="G12:G15"/>
    <mergeCell ref="D4:D8"/>
    <mergeCell ref="E4:E8"/>
    <mergeCell ref="F4:F8"/>
    <mergeCell ref="G4:G8"/>
    <mergeCell ref="A9:A11"/>
    <mergeCell ref="B9:B11"/>
    <mergeCell ref="D9:D11"/>
    <mergeCell ref="E9:E11"/>
    <mergeCell ref="F9:F11"/>
    <mergeCell ref="G9:G11"/>
    <mergeCell ref="A4:A8"/>
    <mergeCell ref="B4:B8"/>
  </mergeCells>
  <printOptions horizontalCentered="1"/>
  <pageMargins left="0.25" right="0.25" top="1" bottom="0.5" header="0.3" footer="0.3"/>
  <pageSetup orientation="portrait" r:id="rId1"/>
  <headerFooter>
    <oddHeader>&amp;C&amp;"-,Bold"Transportation Project Evaluation Criteria
Pioneer Valley Planning Commission
&amp;"-,Regular"&amp;F</oddHeader>
    <oddFooter>&amp;L&amp;A&amp;RCategory 3</oddFooter>
  </headerFooter>
</worksheet>
</file>

<file path=xl/worksheets/sheet6.xml><?xml version="1.0" encoding="utf-8"?>
<worksheet xmlns="http://schemas.openxmlformats.org/spreadsheetml/2006/main" xmlns:r="http://schemas.openxmlformats.org/officeDocument/2006/relationships">
  <dimension ref="A1:G23"/>
  <sheetViews>
    <sheetView topLeftCell="A7" workbookViewId="0">
      <selection activeCell="K20" sqref="K20"/>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4</v>
      </c>
      <c r="B1" s="84" t="s">
        <v>42</v>
      </c>
      <c r="C1" s="85"/>
      <c r="D1" s="2"/>
      <c r="E1" s="16" t="s">
        <v>28</v>
      </c>
      <c r="F1" s="86">
        <f>Cover!H1</f>
        <v>0</v>
      </c>
      <c r="G1" s="87"/>
    </row>
    <row r="2" spans="1:7" ht="15.75" thickBot="1">
      <c r="A2" s="1"/>
      <c r="B2" s="15"/>
      <c r="C2" s="82" t="s">
        <v>21</v>
      </c>
      <c r="D2" s="82"/>
      <c r="E2" s="83"/>
      <c r="F2" s="14">
        <v>11</v>
      </c>
      <c r="G2" s="14">
        <f>G4+G11+G14+G16+G18+G22</f>
        <v>0</v>
      </c>
    </row>
    <row r="3" spans="1:7" ht="29.1" customHeight="1" thickBot="1">
      <c r="A3" s="12"/>
      <c r="B3" s="14" t="s">
        <v>22</v>
      </c>
      <c r="C3" s="14" t="s">
        <v>23</v>
      </c>
      <c r="D3" s="14" t="s">
        <v>24</v>
      </c>
      <c r="E3" s="14" t="s">
        <v>25</v>
      </c>
      <c r="F3" s="13" t="s">
        <v>26</v>
      </c>
      <c r="G3" s="13" t="s">
        <v>27</v>
      </c>
    </row>
    <row r="4" spans="1:7" ht="24">
      <c r="A4" s="88" t="s">
        <v>0</v>
      </c>
      <c r="B4" s="88" t="s">
        <v>165</v>
      </c>
      <c r="C4" s="67" t="s">
        <v>181</v>
      </c>
      <c r="D4" s="88" t="s">
        <v>167</v>
      </c>
      <c r="E4" s="88" t="s">
        <v>168</v>
      </c>
      <c r="F4" s="94">
        <v>2</v>
      </c>
      <c r="G4" s="88">
        <v>0</v>
      </c>
    </row>
    <row r="5" spans="1:7" ht="24">
      <c r="A5" s="89"/>
      <c r="B5" s="89"/>
      <c r="C5" s="68" t="s">
        <v>182</v>
      </c>
      <c r="D5" s="89"/>
      <c r="E5" s="89"/>
      <c r="F5" s="95"/>
      <c r="G5" s="89"/>
    </row>
    <row r="6" spans="1:7" ht="60">
      <c r="A6" s="89"/>
      <c r="B6" s="89"/>
      <c r="C6" s="68" t="s">
        <v>183</v>
      </c>
      <c r="D6" s="89"/>
      <c r="E6" s="89"/>
      <c r="F6" s="95"/>
      <c r="G6" s="89"/>
    </row>
    <row r="7" spans="1:7">
      <c r="A7" s="89"/>
      <c r="B7" s="89"/>
      <c r="C7" s="72" t="s">
        <v>166</v>
      </c>
      <c r="D7" s="89"/>
      <c r="E7" s="89"/>
      <c r="F7" s="95"/>
      <c r="G7" s="89"/>
    </row>
    <row r="8" spans="1:7" ht="36">
      <c r="A8" s="89"/>
      <c r="B8" s="89"/>
      <c r="C8" s="68" t="s">
        <v>184</v>
      </c>
      <c r="D8" s="89"/>
      <c r="E8" s="89"/>
      <c r="F8" s="95"/>
      <c r="G8" s="89"/>
    </row>
    <row r="9" spans="1:7" ht="24">
      <c r="A9" s="89"/>
      <c r="B9" s="89"/>
      <c r="C9" s="68" t="s">
        <v>185</v>
      </c>
      <c r="D9" s="89"/>
      <c r="E9" s="89"/>
      <c r="F9" s="95"/>
      <c r="G9" s="89"/>
    </row>
    <row r="10" spans="1:7" ht="24.75" thickBot="1">
      <c r="A10" s="90"/>
      <c r="B10" s="90"/>
      <c r="C10" s="69" t="s">
        <v>186</v>
      </c>
      <c r="D10" s="90"/>
      <c r="E10" s="90"/>
      <c r="F10" s="96"/>
      <c r="G10" s="90"/>
    </row>
    <row r="11" spans="1:7" ht="51" customHeight="1">
      <c r="A11" s="88" t="s">
        <v>4</v>
      </c>
      <c r="B11" s="88" t="s">
        <v>169</v>
      </c>
      <c r="C11" s="67" t="s">
        <v>197</v>
      </c>
      <c r="D11" s="88" t="s">
        <v>170</v>
      </c>
      <c r="E11" s="88" t="s">
        <v>171</v>
      </c>
      <c r="F11" s="94">
        <v>2</v>
      </c>
      <c r="G11" s="88">
        <v>0</v>
      </c>
    </row>
    <row r="12" spans="1:7" ht="36">
      <c r="A12" s="89"/>
      <c r="B12" s="89"/>
      <c r="C12" s="68" t="s">
        <v>195</v>
      </c>
      <c r="D12" s="89"/>
      <c r="E12" s="89"/>
      <c r="F12" s="95"/>
      <c r="G12" s="89"/>
    </row>
    <row r="13" spans="1:7" ht="37.5" customHeight="1" thickBot="1">
      <c r="A13" s="89"/>
      <c r="B13" s="89"/>
      <c r="C13" s="69" t="s">
        <v>196</v>
      </c>
      <c r="D13" s="89"/>
      <c r="E13" s="89"/>
      <c r="F13" s="95"/>
      <c r="G13" s="89"/>
    </row>
    <row r="14" spans="1:7" ht="68.25" customHeight="1">
      <c r="A14" s="88" t="s">
        <v>6</v>
      </c>
      <c r="B14" s="88" t="s">
        <v>172</v>
      </c>
      <c r="C14" s="99" t="s">
        <v>187</v>
      </c>
      <c r="D14" s="88" t="s">
        <v>170</v>
      </c>
      <c r="E14" s="88" t="s">
        <v>173</v>
      </c>
      <c r="F14" s="94">
        <v>0.5</v>
      </c>
      <c r="G14" s="88">
        <v>0</v>
      </c>
    </row>
    <row r="15" spans="1:7" ht="15.75" thickBot="1">
      <c r="A15" s="90"/>
      <c r="B15" s="90"/>
      <c r="C15" s="100"/>
      <c r="D15" s="90"/>
      <c r="E15" s="90"/>
      <c r="F15" s="96"/>
      <c r="G15" s="90"/>
    </row>
    <row r="16" spans="1:7" ht="20.25" customHeight="1">
      <c r="A16" s="88" t="s">
        <v>121</v>
      </c>
      <c r="B16" s="88" t="s">
        <v>174</v>
      </c>
      <c r="C16" s="99" t="s">
        <v>188</v>
      </c>
      <c r="D16" s="88" t="s">
        <v>170</v>
      </c>
      <c r="E16" s="88" t="s">
        <v>175</v>
      </c>
      <c r="F16" s="94">
        <v>0.5</v>
      </c>
      <c r="G16" s="88">
        <v>0</v>
      </c>
    </row>
    <row r="17" spans="1:7" ht="15.75" thickBot="1">
      <c r="A17" s="90"/>
      <c r="B17" s="90"/>
      <c r="C17" s="100"/>
      <c r="D17" s="90"/>
      <c r="E17" s="90"/>
      <c r="F17" s="96"/>
      <c r="G17" s="90"/>
    </row>
    <row r="18" spans="1:7" ht="36">
      <c r="A18" s="88" t="s">
        <v>124</v>
      </c>
      <c r="B18" s="88" t="s">
        <v>176</v>
      </c>
      <c r="C18" s="71" t="s">
        <v>189</v>
      </c>
      <c r="D18" s="88" t="s">
        <v>2</v>
      </c>
      <c r="E18" s="88" t="s">
        <v>177</v>
      </c>
      <c r="F18" s="94">
        <v>4</v>
      </c>
      <c r="G18" s="88">
        <v>0</v>
      </c>
    </row>
    <row r="19" spans="1:7" ht="48">
      <c r="A19" s="89"/>
      <c r="B19" s="89"/>
      <c r="C19" s="73" t="s">
        <v>190</v>
      </c>
      <c r="D19" s="89"/>
      <c r="E19" s="89"/>
      <c r="F19" s="95"/>
      <c r="G19" s="89"/>
    </row>
    <row r="20" spans="1:7" ht="36">
      <c r="A20" s="89"/>
      <c r="B20" s="89"/>
      <c r="C20" s="73" t="s">
        <v>191</v>
      </c>
      <c r="D20" s="89"/>
      <c r="E20" s="89"/>
      <c r="F20" s="95"/>
      <c r="G20" s="89"/>
    </row>
    <row r="21" spans="1:7" ht="24.75" thickBot="1">
      <c r="A21" s="90"/>
      <c r="B21" s="90"/>
      <c r="C21" s="69" t="s">
        <v>192</v>
      </c>
      <c r="D21" s="90"/>
      <c r="E21" s="90"/>
      <c r="F21" s="96"/>
      <c r="G21" s="90"/>
    </row>
    <row r="22" spans="1:7" ht="36">
      <c r="A22" s="88" t="s">
        <v>178</v>
      </c>
      <c r="B22" s="88" t="s">
        <v>179</v>
      </c>
      <c r="C22" s="67" t="s">
        <v>193</v>
      </c>
      <c r="D22" s="88" t="s">
        <v>148</v>
      </c>
      <c r="E22" s="88" t="s">
        <v>180</v>
      </c>
      <c r="F22" s="94">
        <v>2</v>
      </c>
      <c r="G22" s="88">
        <v>0</v>
      </c>
    </row>
    <row r="23" spans="1:7" ht="36.75" thickBot="1">
      <c r="A23" s="90"/>
      <c r="B23" s="90"/>
      <c r="C23" s="74" t="s">
        <v>194</v>
      </c>
      <c r="D23" s="90"/>
      <c r="E23" s="90"/>
      <c r="F23" s="96"/>
      <c r="G23" s="90"/>
    </row>
  </sheetData>
  <mergeCells count="41">
    <mergeCell ref="A22:A23"/>
    <mergeCell ref="B22:B23"/>
    <mergeCell ref="D22:D23"/>
    <mergeCell ref="E22:E23"/>
    <mergeCell ref="F22:F23"/>
    <mergeCell ref="F14:F15"/>
    <mergeCell ref="G14:G15"/>
    <mergeCell ref="G22:G23"/>
    <mergeCell ref="G16:G17"/>
    <mergeCell ref="A18:A21"/>
    <mergeCell ref="B18:B21"/>
    <mergeCell ref="D18:D21"/>
    <mergeCell ref="E18:E21"/>
    <mergeCell ref="F18:F21"/>
    <mergeCell ref="G18:G21"/>
    <mergeCell ref="A16:A17"/>
    <mergeCell ref="B16:B17"/>
    <mergeCell ref="C16:C17"/>
    <mergeCell ref="D16:D17"/>
    <mergeCell ref="E16:E17"/>
    <mergeCell ref="F16:F17"/>
    <mergeCell ref="A14:A15"/>
    <mergeCell ref="B14:B15"/>
    <mergeCell ref="C14:C15"/>
    <mergeCell ref="D14:D15"/>
    <mergeCell ref="E14:E15"/>
    <mergeCell ref="B1:C1"/>
    <mergeCell ref="F1:G1"/>
    <mergeCell ref="C2:E2"/>
    <mergeCell ref="G4:G10"/>
    <mergeCell ref="A11:A13"/>
    <mergeCell ref="B11:B13"/>
    <mergeCell ref="D11:D13"/>
    <mergeCell ref="E11:E13"/>
    <mergeCell ref="A4:A10"/>
    <mergeCell ref="B4:B10"/>
    <mergeCell ref="D4:D10"/>
    <mergeCell ref="E4:E10"/>
    <mergeCell ref="F4:F10"/>
    <mergeCell ref="F11:F13"/>
    <mergeCell ref="G11:G13"/>
  </mergeCells>
  <printOptions horizontalCentered="1"/>
  <pageMargins left="0.25" right="0.25" top="1" bottom="0.5" header="0.3" footer="0.3"/>
  <pageSetup orientation="portrait" r:id="rId1"/>
  <headerFooter>
    <oddHeader>&amp;C&amp;"-,Bold"Transportation Project Evaluation Criteria
Pioneer Valley Planning Commission
&amp;"-,Regular"&amp;F</oddHeader>
    <oddFooter>&amp;L&amp;A&amp;RCategory 4</oddFooter>
  </headerFooter>
</worksheet>
</file>

<file path=xl/worksheets/sheet7.xml><?xml version="1.0" encoding="utf-8"?>
<worksheet xmlns="http://schemas.openxmlformats.org/spreadsheetml/2006/main" xmlns:r="http://schemas.openxmlformats.org/officeDocument/2006/relationships">
  <dimension ref="A1:G16"/>
  <sheetViews>
    <sheetView workbookViewId="0">
      <selection activeCell="K14" sqref="K14"/>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5</v>
      </c>
      <c r="B1" s="84" t="s">
        <v>43</v>
      </c>
      <c r="C1" s="85"/>
      <c r="D1" s="2"/>
      <c r="E1" s="16" t="s">
        <v>28</v>
      </c>
      <c r="F1" s="86">
        <f>Cover!H1</f>
        <v>0</v>
      </c>
      <c r="G1" s="87"/>
    </row>
    <row r="2" spans="1:7" ht="15.75" thickBot="1">
      <c r="A2" s="1"/>
      <c r="B2" s="15"/>
      <c r="C2" s="82" t="s">
        <v>21</v>
      </c>
      <c r="D2" s="82"/>
      <c r="E2" s="83"/>
      <c r="F2" s="14">
        <v>16</v>
      </c>
      <c r="G2" s="14">
        <f>G4+G5+G6+G10+G13</f>
        <v>5</v>
      </c>
    </row>
    <row r="3" spans="1:7" ht="29.1" customHeight="1" thickBot="1">
      <c r="A3" s="12"/>
      <c r="B3" s="14" t="s">
        <v>22</v>
      </c>
      <c r="C3" s="14" t="s">
        <v>23</v>
      </c>
      <c r="D3" s="14" t="s">
        <v>24</v>
      </c>
      <c r="E3" s="14" t="s">
        <v>25</v>
      </c>
      <c r="F3" s="13" t="s">
        <v>26</v>
      </c>
      <c r="G3" s="13" t="s">
        <v>27</v>
      </c>
    </row>
    <row r="4" spans="1:7" ht="24.75" thickBot="1">
      <c r="A4" s="88" t="s">
        <v>0</v>
      </c>
      <c r="B4" s="88" t="s">
        <v>198</v>
      </c>
      <c r="C4" s="56" t="s">
        <v>199</v>
      </c>
      <c r="D4" s="48"/>
      <c r="E4" s="56" t="s">
        <v>200</v>
      </c>
      <c r="F4" s="58">
        <v>1</v>
      </c>
      <c r="G4" s="56">
        <v>0</v>
      </c>
    </row>
    <row r="5" spans="1:7" ht="24.75" thickBot="1">
      <c r="A5" s="89"/>
      <c r="B5" s="89"/>
      <c r="C5" s="57" t="s">
        <v>201</v>
      </c>
      <c r="D5" s="57" t="s">
        <v>170</v>
      </c>
      <c r="E5" s="57" t="s">
        <v>202</v>
      </c>
      <c r="F5" s="55">
        <v>2</v>
      </c>
      <c r="G5" s="57">
        <v>0</v>
      </c>
    </row>
    <row r="6" spans="1:7" ht="84">
      <c r="A6" s="89"/>
      <c r="B6" s="89"/>
      <c r="C6" s="67" t="s">
        <v>210</v>
      </c>
      <c r="D6" s="88" t="s">
        <v>203</v>
      </c>
      <c r="E6" s="88" t="s">
        <v>204</v>
      </c>
      <c r="F6" s="94">
        <v>4</v>
      </c>
      <c r="G6" s="88">
        <v>0</v>
      </c>
    </row>
    <row r="7" spans="1:7" ht="60">
      <c r="A7" s="89"/>
      <c r="B7" s="89"/>
      <c r="C7" s="68" t="s">
        <v>211</v>
      </c>
      <c r="D7" s="89"/>
      <c r="E7" s="89"/>
      <c r="F7" s="95"/>
      <c r="G7" s="89"/>
    </row>
    <row r="8" spans="1:7" ht="72">
      <c r="A8" s="89"/>
      <c r="B8" s="89"/>
      <c r="C8" s="68" t="s">
        <v>212</v>
      </c>
      <c r="D8" s="89"/>
      <c r="E8" s="89"/>
      <c r="F8" s="95"/>
      <c r="G8" s="89"/>
    </row>
    <row r="9" spans="1:7" ht="36.75" thickBot="1">
      <c r="A9" s="90"/>
      <c r="B9" s="90"/>
      <c r="C9" s="69" t="s">
        <v>213</v>
      </c>
      <c r="D9" s="90"/>
      <c r="E9" s="90"/>
      <c r="F9" s="96"/>
      <c r="G9" s="90"/>
    </row>
    <row r="10" spans="1:7" ht="24">
      <c r="A10" s="88" t="s">
        <v>4</v>
      </c>
      <c r="B10" s="88" t="s">
        <v>205</v>
      </c>
      <c r="C10" s="67" t="s">
        <v>214</v>
      </c>
      <c r="D10" s="88" t="s">
        <v>206</v>
      </c>
      <c r="E10" s="88" t="s">
        <v>207</v>
      </c>
      <c r="F10" s="94">
        <v>5</v>
      </c>
      <c r="G10" s="88">
        <v>5</v>
      </c>
    </row>
    <row r="11" spans="1:7" ht="24">
      <c r="A11" s="89"/>
      <c r="B11" s="89"/>
      <c r="C11" s="68" t="s">
        <v>215</v>
      </c>
      <c r="D11" s="89"/>
      <c r="E11" s="89"/>
      <c r="F11" s="95"/>
      <c r="G11" s="89"/>
    </row>
    <row r="12" spans="1:7" ht="48.75" thickBot="1">
      <c r="A12" s="90"/>
      <c r="B12" s="90"/>
      <c r="C12" s="69" t="s">
        <v>216</v>
      </c>
      <c r="D12" s="90"/>
      <c r="E12" s="90"/>
      <c r="F12" s="96"/>
      <c r="G12" s="90"/>
    </row>
    <row r="13" spans="1:7" ht="72">
      <c r="A13" s="88" t="s">
        <v>6</v>
      </c>
      <c r="B13" s="88" t="s">
        <v>208</v>
      </c>
      <c r="C13" s="67" t="s">
        <v>217</v>
      </c>
      <c r="D13" s="88" t="s">
        <v>148</v>
      </c>
      <c r="E13" s="88" t="s">
        <v>209</v>
      </c>
      <c r="F13" s="94">
        <v>4</v>
      </c>
      <c r="G13" s="88">
        <v>0</v>
      </c>
    </row>
    <row r="14" spans="1:7" ht="36">
      <c r="A14" s="89"/>
      <c r="B14" s="89"/>
      <c r="C14" s="68" t="s">
        <v>305</v>
      </c>
      <c r="D14" s="89"/>
      <c r="E14" s="89"/>
      <c r="F14" s="95"/>
      <c r="G14" s="89"/>
    </row>
    <row r="15" spans="1:7" ht="36">
      <c r="A15" s="89"/>
      <c r="B15" s="89"/>
      <c r="C15" s="68" t="s">
        <v>307</v>
      </c>
      <c r="D15" s="89"/>
      <c r="E15" s="89"/>
      <c r="F15" s="95"/>
      <c r="G15" s="89"/>
    </row>
    <row r="16" spans="1:7" ht="36.75" thickBot="1">
      <c r="A16" s="90"/>
      <c r="B16" s="90"/>
      <c r="C16" s="69" t="s">
        <v>306</v>
      </c>
      <c r="D16" s="90"/>
      <c r="E16" s="90"/>
      <c r="F16" s="96"/>
      <c r="G16" s="90"/>
    </row>
  </sheetData>
  <mergeCells count="23">
    <mergeCell ref="G10:G12"/>
    <mergeCell ref="E6:E9"/>
    <mergeCell ref="A10:A12"/>
    <mergeCell ref="B10:B12"/>
    <mergeCell ref="D10:D12"/>
    <mergeCell ref="E10:E12"/>
    <mergeCell ref="F10:F12"/>
    <mergeCell ref="G13:G16"/>
    <mergeCell ref="B1:C1"/>
    <mergeCell ref="F1:G1"/>
    <mergeCell ref="C2:E2"/>
    <mergeCell ref="A13:A16"/>
    <mergeCell ref="B13:B16"/>
    <mergeCell ref="D13:D16"/>
    <mergeCell ref="E13:E16"/>
    <mergeCell ref="F13:F16"/>
    <mergeCell ref="A4:A5"/>
    <mergeCell ref="B4:B5"/>
    <mergeCell ref="A6:A9"/>
    <mergeCell ref="B6:B9"/>
    <mergeCell ref="D6:D9"/>
    <mergeCell ref="F6:F9"/>
    <mergeCell ref="G6:G9"/>
  </mergeCells>
  <printOptions horizontalCentered="1"/>
  <pageMargins left="0.25" right="0.25" top="1" bottom="0.5" header="0.3" footer="0.3"/>
  <pageSetup orientation="portrait" r:id="rId1"/>
  <headerFooter>
    <oddHeader>&amp;C&amp;"-,Bold"Transportation Project Evaluation Criteria
Pioneer Valley Planning Commission
&amp;"-,Regular"&amp;F</oddHeader>
    <oddFooter>&amp;L&amp;A&amp;RCategory 5</oddFooter>
  </headerFooter>
</worksheet>
</file>

<file path=xl/worksheets/sheet8.xml><?xml version="1.0" encoding="utf-8"?>
<worksheet xmlns="http://schemas.openxmlformats.org/spreadsheetml/2006/main" xmlns:r="http://schemas.openxmlformats.org/officeDocument/2006/relationships">
  <dimension ref="A1:G27"/>
  <sheetViews>
    <sheetView workbookViewId="0">
      <selection activeCell="J5" sqref="J5"/>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6</v>
      </c>
      <c r="B1" s="84" t="s">
        <v>44</v>
      </c>
      <c r="C1" s="85"/>
      <c r="D1" s="2"/>
      <c r="E1" s="16" t="s">
        <v>28</v>
      </c>
      <c r="F1" s="86">
        <f>Cover!H1</f>
        <v>0</v>
      </c>
      <c r="G1" s="87"/>
    </row>
    <row r="2" spans="1:7" ht="15.75" thickBot="1">
      <c r="A2" s="1"/>
      <c r="B2" s="15"/>
      <c r="C2" s="82" t="s">
        <v>21</v>
      </c>
      <c r="D2" s="82"/>
      <c r="E2" s="83"/>
      <c r="F2" s="14">
        <v>12</v>
      </c>
      <c r="G2" s="14">
        <f>G4+G5+G6+G8+G10+G11+G14+G19+G20+G22+G24</f>
        <v>2.5</v>
      </c>
    </row>
    <row r="3" spans="1:7" ht="29.1" customHeight="1" thickBot="1">
      <c r="A3" s="12"/>
      <c r="B3" s="14" t="s">
        <v>22</v>
      </c>
      <c r="C3" s="14" t="s">
        <v>23</v>
      </c>
      <c r="D3" s="14" t="s">
        <v>24</v>
      </c>
      <c r="E3" s="14" t="s">
        <v>25</v>
      </c>
      <c r="F3" s="13" t="s">
        <v>26</v>
      </c>
      <c r="G3" s="13" t="s">
        <v>27</v>
      </c>
    </row>
    <row r="4" spans="1:7" ht="32.25" customHeight="1" thickBot="1">
      <c r="A4" s="88" t="s">
        <v>0</v>
      </c>
      <c r="B4" s="88" t="s">
        <v>218</v>
      </c>
      <c r="C4" s="56" t="s">
        <v>219</v>
      </c>
      <c r="D4" s="88" t="s">
        <v>148</v>
      </c>
      <c r="E4" s="88" t="s">
        <v>220</v>
      </c>
      <c r="F4" s="58">
        <v>0.5</v>
      </c>
      <c r="G4" s="59">
        <v>0.5</v>
      </c>
    </row>
    <row r="5" spans="1:7" ht="15.75" thickBot="1">
      <c r="A5" s="90"/>
      <c r="B5" s="90"/>
      <c r="C5" s="57" t="s">
        <v>221</v>
      </c>
      <c r="D5" s="90"/>
      <c r="E5" s="90"/>
      <c r="F5" s="55">
        <v>0.5</v>
      </c>
      <c r="G5" s="60">
        <v>0.5</v>
      </c>
    </row>
    <row r="6" spans="1:7" ht="92.25" customHeight="1">
      <c r="A6" s="88" t="s">
        <v>4</v>
      </c>
      <c r="B6" s="88" t="s">
        <v>222</v>
      </c>
      <c r="C6" s="88" t="s">
        <v>223</v>
      </c>
      <c r="D6" s="88" t="s">
        <v>170</v>
      </c>
      <c r="E6" s="88" t="s">
        <v>224</v>
      </c>
      <c r="F6" s="94">
        <v>2</v>
      </c>
      <c r="G6" s="101">
        <v>0</v>
      </c>
    </row>
    <row r="7" spans="1:7" ht="15.75" thickBot="1">
      <c r="A7" s="90"/>
      <c r="B7" s="90"/>
      <c r="C7" s="90"/>
      <c r="D7" s="90"/>
      <c r="E7" s="90"/>
      <c r="F7" s="96"/>
      <c r="G7" s="103"/>
    </row>
    <row r="8" spans="1:7" ht="20.25" customHeight="1">
      <c r="A8" s="88" t="s">
        <v>6</v>
      </c>
      <c r="B8" s="88" t="s">
        <v>225</v>
      </c>
      <c r="C8" s="88" t="s">
        <v>226</v>
      </c>
      <c r="D8" s="88" t="s">
        <v>170</v>
      </c>
      <c r="E8" s="88" t="s">
        <v>227</v>
      </c>
      <c r="F8" s="94">
        <v>0.5</v>
      </c>
      <c r="G8" s="101">
        <v>0</v>
      </c>
    </row>
    <row r="9" spans="1:7" ht="15.75" thickBot="1">
      <c r="A9" s="90"/>
      <c r="B9" s="90"/>
      <c r="C9" s="90"/>
      <c r="D9" s="90"/>
      <c r="E9" s="90"/>
      <c r="F9" s="96"/>
      <c r="G9" s="103"/>
    </row>
    <row r="10" spans="1:7" ht="48.75" thickBot="1">
      <c r="A10" s="4" t="s">
        <v>121</v>
      </c>
      <c r="B10" s="4" t="s">
        <v>228</v>
      </c>
      <c r="C10" s="62" t="s">
        <v>229</v>
      </c>
      <c r="D10" s="4" t="s">
        <v>170</v>
      </c>
      <c r="E10" s="4" t="s">
        <v>230</v>
      </c>
      <c r="F10" s="6">
        <v>0.5</v>
      </c>
      <c r="G10" s="61">
        <v>0</v>
      </c>
    </row>
    <row r="11" spans="1:7" ht="24">
      <c r="A11" s="88" t="s">
        <v>124</v>
      </c>
      <c r="B11" s="88" t="s">
        <v>231</v>
      </c>
      <c r="C11" s="51" t="s">
        <v>232</v>
      </c>
      <c r="D11" s="88" t="s">
        <v>235</v>
      </c>
      <c r="E11" s="88" t="s">
        <v>236</v>
      </c>
      <c r="F11" s="94">
        <v>0.5</v>
      </c>
      <c r="G11" s="101">
        <v>0</v>
      </c>
    </row>
    <row r="12" spans="1:7">
      <c r="A12" s="89"/>
      <c r="B12" s="89"/>
      <c r="C12" s="63" t="s">
        <v>233</v>
      </c>
      <c r="D12" s="89"/>
      <c r="E12" s="89"/>
      <c r="F12" s="95"/>
      <c r="G12" s="102"/>
    </row>
    <row r="13" spans="1:7" ht="24.75" thickBot="1">
      <c r="A13" s="90"/>
      <c r="B13" s="90"/>
      <c r="C13" s="57" t="s">
        <v>234</v>
      </c>
      <c r="D13" s="90"/>
      <c r="E13" s="90"/>
      <c r="F13" s="96"/>
      <c r="G13" s="103"/>
    </row>
    <row r="14" spans="1:7" ht="48">
      <c r="A14" s="88" t="s">
        <v>178</v>
      </c>
      <c r="B14" s="51" t="s">
        <v>310</v>
      </c>
      <c r="C14" s="67" t="s">
        <v>312</v>
      </c>
      <c r="D14" s="88" t="s">
        <v>170</v>
      </c>
      <c r="E14" s="88" t="s">
        <v>311</v>
      </c>
      <c r="F14" s="94">
        <v>2</v>
      </c>
      <c r="G14" s="101">
        <v>0.5</v>
      </c>
    </row>
    <row r="15" spans="1:7" ht="62.25" customHeight="1">
      <c r="A15" s="89"/>
      <c r="B15" s="51"/>
      <c r="C15" s="68" t="s">
        <v>318</v>
      </c>
      <c r="D15" s="89"/>
      <c r="E15" s="89"/>
      <c r="F15" s="95"/>
      <c r="G15" s="102"/>
    </row>
    <row r="16" spans="1:7" ht="50.25" customHeight="1">
      <c r="A16" s="89"/>
      <c r="B16" s="51"/>
      <c r="C16" s="68" t="s">
        <v>313</v>
      </c>
      <c r="D16" s="89"/>
      <c r="E16" s="89"/>
      <c r="F16" s="95"/>
      <c r="G16" s="102"/>
    </row>
    <row r="17" spans="1:7" ht="24">
      <c r="A17" s="89"/>
      <c r="B17" s="54"/>
      <c r="C17" s="68" t="s">
        <v>254</v>
      </c>
      <c r="D17" s="89"/>
      <c r="E17" s="89"/>
      <c r="F17" s="95"/>
      <c r="G17" s="102"/>
    </row>
    <row r="18" spans="1:7" ht="24.75" thickBot="1">
      <c r="A18" s="90"/>
      <c r="B18" s="50"/>
      <c r="C18" s="69" t="s">
        <v>255</v>
      </c>
      <c r="D18" s="90"/>
      <c r="E18" s="90"/>
      <c r="F18" s="96"/>
      <c r="G18" s="103"/>
    </row>
    <row r="19" spans="1:7" ht="48.75" thickBot="1">
      <c r="A19" s="76" t="s">
        <v>314</v>
      </c>
      <c r="B19" s="57" t="s">
        <v>240</v>
      </c>
      <c r="C19" s="57" t="s">
        <v>241</v>
      </c>
      <c r="D19" s="57" t="s">
        <v>170</v>
      </c>
      <c r="E19" s="57" t="s">
        <v>242</v>
      </c>
      <c r="F19" s="55">
        <v>1</v>
      </c>
      <c r="G19" s="60">
        <v>1</v>
      </c>
    </row>
    <row r="20" spans="1:7" ht="60">
      <c r="A20" s="88" t="s">
        <v>315</v>
      </c>
      <c r="B20" s="88" t="s">
        <v>244</v>
      </c>
      <c r="C20" s="51" t="s">
        <v>245</v>
      </c>
      <c r="D20" s="88" t="s">
        <v>170</v>
      </c>
      <c r="E20" s="88" t="s">
        <v>247</v>
      </c>
      <c r="F20" s="94">
        <v>1</v>
      </c>
      <c r="G20" s="101">
        <v>0</v>
      </c>
    </row>
    <row r="21" spans="1:7" ht="15.75" thickBot="1">
      <c r="A21" s="90"/>
      <c r="B21" s="90"/>
      <c r="C21" s="49" t="s">
        <v>246</v>
      </c>
      <c r="D21" s="90"/>
      <c r="E21" s="90"/>
      <c r="F21" s="96"/>
      <c r="G21" s="103"/>
    </row>
    <row r="22" spans="1:7" ht="24">
      <c r="A22" s="88" t="s">
        <v>316</v>
      </c>
      <c r="B22" s="88" t="s">
        <v>249</v>
      </c>
      <c r="C22" s="88" t="s">
        <v>250</v>
      </c>
      <c r="D22" s="88" t="s">
        <v>170</v>
      </c>
      <c r="E22" s="51" t="s">
        <v>251</v>
      </c>
      <c r="F22" s="94">
        <v>0.5</v>
      </c>
      <c r="G22" s="101">
        <v>0</v>
      </c>
    </row>
    <row r="23" spans="1:7" ht="24.75" thickBot="1">
      <c r="A23" s="90"/>
      <c r="B23" s="90"/>
      <c r="C23" s="90"/>
      <c r="D23" s="90"/>
      <c r="E23" s="64" t="s">
        <v>252</v>
      </c>
      <c r="F23" s="96"/>
      <c r="G23" s="103"/>
    </row>
    <row r="24" spans="1:7" ht="37.5" customHeight="1">
      <c r="A24" s="88" t="s">
        <v>317</v>
      </c>
      <c r="B24" s="88" t="s">
        <v>308</v>
      </c>
      <c r="C24" s="67" t="s">
        <v>256</v>
      </c>
      <c r="D24" s="88" t="s">
        <v>113</v>
      </c>
      <c r="E24" s="88" t="s">
        <v>309</v>
      </c>
      <c r="F24" s="94">
        <v>3</v>
      </c>
      <c r="G24" s="101">
        <v>0</v>
      </c>
    </row>
    <row r="25" spans="1:7" ht="72">
      <c r="A25" s="89"/>
      <c r="B25" s="89"/>
      <c r="C25" s="70" t="s">
        <v>257</v>
      </c>
      <c r="D25" s="89"/>
      <c r="E25" s="89"/>
      <c r="F25" s="95"/>
      <c r="G25" s="102"/>
    </row>
    <row r="26" spans="1:7">
      <c r="A26" s="89"/>
      <c r="B26" s="89"/>
      <c r="C26" s="63" t="s">
        <v>166</v>
      </c>
      <c r="D26" s="89"/>
      <c r="E26" s="89"/>
      <c r="F26" s="95"/>
      <c r="G26" s="102"/>
    </row>
    <row r="27" spans="1:7" ht="60.75" thickBot="1">
      <c r="A27" s="90"/>
      <c r="B27" s="90"/>
      <c r="C27" s="65" t="s">
        <v>253</v>
      </c>
      <c r="D27" s="90"/>
      <c r="E27" s="90"/>
      <c r="F27" s="96"/>
      <c r="G27" s="103"/>
    </row>
  </sheetData>
  <mergeCells count="50">
    <mergeCell ref="G24:G27"/>
    <mergeCell ref="A22:A23"/>
    <mergeCell ref="B22:B23"/>
    <mergeCell ref="C22:C23"/>
    <mergeCell ref="D22:D23"/>
    <mergeCell ref="F22:F23"/>
    <mergeCell ref="G22:G23"/>
    <mergeCell ref="A24:A27"/>
    <mergeCell ref="B24:B27"/>
    <mergeCell ref="D24:D27"/>
    <mergeCell ref="E24:E27"/>
    <mergeCell ref="F24:F27"/>
    <mergeCell ref="A20:A21"/>
    <mergeCell ref="B20:B21"/>
    <mergeCell ref="D20:D21"/>
    <mergeCell ref="E20:E21"/>
    <mergeCell ref="F20:F21"/>
    <mergeCell ref="G20:G21"/>
    <mergeCell ref="E6:E7"/>
    <mergeCell ref="G11:G13"/>
    <mergeCell ref="F6:F7"/>
    <mergeCell ref="G6:G7"/>
    <mergeCell ref="F8:F9"/>
    <mergeCell ref="G8:G9"/>
    <mergeCell ref="A8:A9"/>
    <mergeCell ref="B8:B9"/>
    <mergeCell ref="C8:C9"/>
    <mergeCell ref="D8:D9"/>
    <mergeCell ref="E8:E9"/>
    <mergeCell ref="A11:A13"/>
    <mergeCell ref="B11:B13"/>
    <mergeCell ref="D11:D13"/>
    <mergeCell ref="E11:E13"/>
    <mergeCell ref="F11:F13"/>
    <mergeCell ref="B1:C1"/>
    <mergeCell ref="F1:G1"/>
    <mergeCell ref="C2:E2"/>
    <mergeCell ref="A14:A18"/>
    <mergeCell ref="D14:D18"/>
    <mergeCell ref="E14:E18"/>
    <mergeCell ref="F14:F18"/>
    <mergeCell ref="G14:G18"/>
    <mergeCell ref="A4:A5"/>
    <mergeCell ref="B4:B5"/>
    <mergeCell ref="D4:D5"/>
    <mergeCell ref="E4:E5"/>
    <mergeCell ref="A6:A7"/>
    <mergeCell ref="B6:B7"/>
    <mergeCell ref="C6:C7"/>
    <mergeCell ref="D6:D7"/>
  </mergeCells>
  <hyperlinks>
    <hyperlink ref="C21" r:id="rId1" display="http://www.mass.gov/eea/docs/dfg/der/pdf/stream-crossings-handbook.pdf"/>
    <hyperlink ref="E23" r:id="rId2" display="http://www.mass.gov/eea/docs/doer/green-communities/grant-program/map-summary-green-communities.pdf"/>
  </hyperlinks>
  <printOptions horizontalCentered="1"/>
  <pageMargins left="0.25" right="0.25" top="1" bottom="0.5" header="0.3" footer="0.3"/>
  <pageSetup orientation="portrait" r:id="rId3"/>
  <headerFooter>
    <oddHeader>&amp;C&amp;"-,Bold"Transportation Project Evaluation Criteria
Pioneer Valley Planning Commission
&amp;"-,Regular"&amp;F</oddHeader>
    <oddFooter>&amp;L&amp;A&amp;RCategory 6</oddFooter>
  </headerFooter>
</worksheet>
</file>

<file path=xl/worksheets/sheet9.xml><?xml version="1.0" encoding="utf-8"?>
<worksheet xmlns="http://schemas.openxmlformats.org/spreadsheetml/2006/main" xmlns:r="http://schemas.openxmlformats.org/officeDocument/2006/relationships">
  <dimension ref="A1:G22"/>
  <sheetViews>
    <sheetView topLeftCell="A7" workbookViewId="0">
      <selection activeCell="G20" sqref="G20:G21"/>
    </sheetView>
  </sheetViews>
  <sheetFormatPr defaultRowHeight="15"/>
  <cols>
    <col min="1" max="1" width="3.7109375" customWidth="1"/>
    <col min="2" max="2" width="19.42578125" customWidth="1"/>
    <col min="3" max="3" width="31.5703125" customWidth="1"/>
    <col min="4" max="4" width="12" customWidth="1"/>
    <col min="5" max="5" width="15.7109375" customWidth="1"/>
    <col min="6" max="7" width="5.7109375" customWidth="1"/>
  </cols>
  <sheetData>
    <row r="1" spans="1:7" ht="15" customHeight="1" thickBot="1">
      <c r="A1" s="11">
        <v>7</v>
      </c>
      <c r="B1" s="84" t="s">
        <v>45</v>
      </c>
      <c r="C1" s="85"/>
      <c r="D1" s="2"/>
      <c r="E1" s="16" t="s">
        <v>28</v>
      </c>
      <c r="F1" s="86">
        <f>Cover!H1</f>
        <v>0</v>
      </c>
      <c r="G1" s="87"/>
    </row>
    <row r="2" spans="1:7" ht="15.75" thickBot="1">
      <c r="A2" s="1"/>
      <c r="B2" s="15"/>
      <c r="C2" s="82" t="s">
        <v>21</v>
      </c>
      <c r="D2" s="82"/>
      <c r="E2" s="83"/>
      <c r="F2" s="14">
        <v>10</v>
      </c>
      <c r="G2" s="14">
        <f>G4+G6+G8+G9+G11+G13+G16+G18+G20+G22</f>
        <v>0</v>
      </c>
    </row>
    <row r="3" spans="1:7" ht="29.1" customHeight="1" thickBot="1">
      <c r="A3" s="12"/>
      <c r="B3" s="14" t="s">
        <v>22</v>
      </c>
      <c r="C3" s="14" t="s">
        <v>23</v>
      </c>
      <c r="D3" s="14" t="s">
        <v>24</v>
      </c>
      <c r="E3" s="14" t="s">
        <v>25</v>
      </c>
      <c r="F3" s="13" t="s">
        <v>26</v>
      </c>
      <c r="G3" s="13" t="s">
        <v>27</v>
      </c>
    </row>
    <row r="4" spans="1:7" ht="92.25" customHeight="1">
      <c r="A4" s="88" t="s">
        <v>0</v>
      </c>
      <c r="B4" s="88" t="s">
        <v>258</v>
      </c>
      <c r="C4" s="88" t="s">
        <v>259</v>
      </c>
      <c r="D4" s="88" t="s">
        <v>170</v>
      </c>
      <c r="E4" s="88" t="s">
        <v>260</v>
      </c>
      <c r="F4" s="94">
        <v>1</v>
      </c>
      <c r="G4" s="88">
        <v>0</v>
      </c>
    </row>
    <row r="5" spans="1:7" ht="15.75" thickBot="1">
      <c r="A5" s="90"/>
      <c r="B5" s="90"/>
      <c r="C5" s="90"/>
      <c r="D5" s="90"/>
      <c r="E5" s="90"/>
      <c r="F5" s="96"/>
      <c r="G5" s="90"/>
    </row>
    <row r="6" spans="1:7" ht="20.25" customHeight="1">
      <c r="A6" s="88" t="s">
        <v>4</v>
      </c>
      <c r="B6" s="88" t="s">
        <v>261</v>
      </c>
      <c r="C6" s="88" t="s">
        <v>262</v>
      </c>
      <c r="D6" s="88" t="s">
        <v>263</v>
      </c>
      <c r="E6" s="88" t="s">
        <v>264</v>
      </c>
      <c r="F6" s="94">
        <v>1</v>
      </c>
      <c r="G6" s="88">
        <v>0</v>
      </c>
    </row>
    <row r="7" spans="1:7" ht="15.75" thickBot="1">
      <c r="A7" s="90"/>
      <c r="B7" s="90"/>
      <c r="C7" s="90"/>
      <c r="D7" s="90"/>
      <c r="E7" s="90"/>
      <c r="F7" s="96"/>
      <c r="G7" s="90"/>
    </row>
    <row r="8" spans="1:7" ht="51.75" customHeight="1" thickBot="1">
      <c r="A8" s="4" t="s">
        <v>6</v>
      </c>
      <c r="B8" s="4" t="s">
        <v>265</v>
      </c>
      <c r="C8" s="4" t="s">
        <v>266</v>
      </c>
      <c r="D8" s="4" t="s">
        <v>170</v>
      </c>
      <c r="E8" s="4" t="s">
        <v>267</v>
      </c>
      <c r="F8" s="6">
        <v>2</v>
      </c>
      <c r="G8" s="4">
        <v>0</v>
      </c>
    </row>
    <row r="9" spans="1:7" ht="44.25" customHeight="1">
      <c r="A9" s="88" t="s">
        <v>121</v>
      </c>
      <c r="B9" s="88" t="s">
        <v>268</v>
      </c>
      <c r="C9" s="88" t="s">
        <v>269</v>
      </c>
      <c r="D9" s="88" t="s">
        <v>170</v>
      </c>
      <c r="E9" s="88" t="s">
        <v>270</v>
      </c>
      <c r="F9" s="94">
        <v>0.5</v>
      </c>
      <c r="G9" s="88">
        <v>0</v>
      </c>
    </row>
    <row r="10" spans="1:7" ht="15.75" thickBot="1">
      <c r="A10" s="90"/>
      <c r="B10" s="90"/>
      <c r="C10" s="90"/>
      <c r="D10" s="90"/>
      <c r="E10" s="90"/>
      <c r="F10" s="96"/>
      <c r="G10" s="90"/>
    </row>
    <row r="11" spans="1:7" ht="36">
      <c r="A11" s="88" t="s">
        <v>124</v>
      </c>
      <c r="B11" s="88" t="s">
        <v>271</v>
      </c>
      <c r="C11" s="67" t="s">
        <v>302</v>
      </c>
      <c r="D11" s="88" t="s">
        <v>170</v>
      </c>
      <c r="E11" s="88" t="s">
        <v>272</v>
      </c>
      <c r="F11" s="94">
        <v>0.5</v>
      </c>
      <c r="G11" s="88">
        <v>0</v>
      </c>
    </row>
    <row r="12" spans="1:7" ht="36.75" thickBot="1">
      <c r="A12" s="90"/>
      <c r="B12" s="90"/>
      <c r="C12" s="69" t="s">
        <v>281</v>
      </c>
      <c r="D12" s="90"/>
      <c r="E12" s="90"/>
      <c r="F12" s="96"/>
      <c r="G12" s="90"/>
    </row>
    <row r="13" spans="1:7" ht="62.25" customHeight="1">
      <c r="A13" s="88" t="s">
        <v>178</v>
      </c>
      <c r="B13" s="88" t="s">
        <v>273</v>
      </c>
      <c r="C13" s="67" t="s">
        <v>282</v>
      </c>
      <c r="D13" s="88" t="s">
        <v>170</v>
      </c>
      <c r="E13" s="88" t="s">
        <v>275</v>
      </c>
      <c r="F13" s="94">
        <v>0.5</v>
      </c>
      <c r="G13" s="88">
        <v>0</v>
      </c>
    </row>
    <row r="14" spans="1:7" ht="48">
      <c r="A14" s="89"/>
      <c r="B14" s="89"/>
      <c r="C14" s="70" t="s">
        <v>283</v>
      </c>
      <c r="D14" s="89"/>
      <c r="E14" s="89"/>
      <c r="F14" s="95"/>
      <c r="G14" s="89"/>
    </row>
    <row r="15" spans="1:7" ht="15.75" thickBot="1">
      <c r="A15" s="90"/>
      <c r="B15" s="90"/>
      <c r="C15" s="66" t="s">
        <v>274</v>
      </c>
      <c r="D15" s="90"/>
      <c r="E15" s="90"/>
      <c r="F15" s="96"/>
      <c r="G15" s="90"/>
    </row>
    <row r="16" spans="1:7" ht="48">
      <c r="A16" s="88" t="s">
        <v>237</v>
      </c>
      <c r="B16" s="88" t="s">
        <v>276</v>
      </c>
      <c r="C16" s="9" t="s">
        <v>284</v>
      </c>
      <c r="D16" s="88" t="s">
        <v>170</v>
      </c>
      <c r="E16" s="88" t="s">
        <v>278</v>
      </c>
      <c r="F16" s="94">
        <v>0.5</v>
      </c>
      <c r="G16" s="88">
        <v>0</v>
      </c>
    </row>
    <row r="17" spans="1:7" ht="15.75" thickBot="1">
      <c r="A17" s="90"/>
      <c r="B17" s="90"/>
      <c r="C17" s="66" t="s">
        <v>277</v>
      </c>
      <c r="D17" s="90"/>
      <c r="E17" s="90"/>
      <c r="F17" s="96"/>
      <c r="G17" s="90"/>
    </row>
    <row r="18" spans="1:7" ht="41.25" customHeight="1">
      <c r="A18" s="88" t="s">
        <v>239</v>
      </c>
      <c r="B18" s="88" t="s">
        <v>290</v>
      </c>
      <c r="C18" s="71" t="s">
        <v>291</v>
      </c>
      <c r="D18" s="88" t="s">
        <v>2</v>
      </c>
      <c r="E18" s="88" t="s">
        <v>289</v>
      </c>
      <c r="F18" s="94">
        <v>2</v>
      </c>
      <c r="G18" s="88">
        <v>0</v>
      </c>
    </row>
    <row r="19" spans="1:7" ht="24.75" thickBot="1">
      <c r="A19" s="90"/>
      <c r="B19" s="90"/>
      <c r="C19" s="69" t="s">
        <v>285</v>
      </c>
      <c r="D19" s="90"/>
      <c r="E19" s="90"/>
      <c r="F19" s="96"/>
      <c r="G19" s="90"/>
    </row>
    <row r="20" spans="1:7" ht="24">
      <c r="A20" s="88" t="s">
        <v>243</v>
      </c>
      <c r="B20" s="88" t="s">
        <v>279</v>
      </c>
      <c r="C20" s="67" t="s">
        <v>286</v>
      </c>
      <c r="D20" s="88" t="s">
        <v>167</v>
      </c>
      <c r="E20" s="88"/>
      <c r="F20" s="94">
        <v>1</v>
      </c>
      <c r="G20" s="88">
        <v>0</v>
      </c>
    </row>
    <row r="21" spans="1:7" ht="36.75" thickBot="1">
      <c r="A21" s="90"/>
      <c r="B21" s="90"/>
      <c r="C21" s="69" t="s">
        <v>287</v>
      </c>
      <c r="D21" s="90"/>
      <c r="E21" s="90"/>
      <c r="F21" s="96"/>
      <c r="G21" s="90"/>
    </row>
    <row r="22" spans="1:7" ht="36.75" thickBot="1">
      <c r="A22" s="5" t="s">
        <v>248</v>
      </c>
      <c r="B22" s="57" t="s">
        <v>280</v>
      </c>
      <c r="C22" s="10" t="s">
        <v>288</v>
      </c>
      <c r="D22" s="57" t="s">
        <v>170</v>
      </c>
      <c r="E22" s="57"/>
      <c r="F22" s="55">
        <v>1</v>
      </c>
      <c r="G22" s="57">
        <v>0</v>
      </c>
    </row>
  </sheetData>
  <mergeCells count="54">
    <mergeCell ref="E16:E17"/>
    <mergeCell ref="F16:F17"/>
    <mergeCell ref="G20:G21"/>
    <mergeCell ref="A18:A19"/>
    <mergeCell ref="B18:B19"/>
    <mergeCell ref="D18:D19"/>
    <mergeCell ref="E18:E19"/>
    <mergeCell ref="F18:F19"/>
    <mergeCell ref="G18:G19"/>
    <mergeCell ref="A20:A21"/>
    <mergeCell ref="B20:B21"/>
    <mergeCell ref="D20:D21"/>
    <mergeCell ref="E20:E21"/>
    <mergeCell ref="F20:F21"/>
    <mergeCell ref="G16:G17"/>
    <mergeCell ref="A16:A17"/>
    <mergeCell ref="F11:F12"/>
    <mergeCell ref="G11:G12"/>
    <mergeCell ref="A13:A15"/>
    <mergeCell ref="B13:B15"/>
    <mergeCell ref="D13:D15"/>
    <mergeCell ref="E13:E15"/>
    <mergeCell ref="F13:F15"/>
    <mergeCell ref="G13:G15"/>
    <mergeCell ref="A11:A12"/>
    <mergeCell ref="B11:B12"/>
    <mergeCell ref="D11:D12"/>
    <mergeCell ref="E11:E12"/>
    <mergeCell ref="B16:B17"/>
    <mergeCell ref="D16:D17"/>
    <mergeCell ref="F9:F10"/>
    <mergeCell ref="G9:G10"/>
    <mergeCell ref="A4:A5"/>
    <mergeCell ref="B4:B5"/>
    <mergeCell ref="C4:C5"/>
    <mergeCell ref="D4:D5"/>
    <mergeCell ref="E4:E5"/>
    <mergeCell ref="F4:F5"/>
    <mergeCell ref="G6:G7"/>
    <mergeCell ref="A6:A7"/>
    <mergeCell ref="A9:A10"/>
    <mergeCell ref="B9:B10"/>
    <mergeCell ref="C9:C10"/>
    <mergeCell ref="D9:D10"/>
    <mergeCell ref="E9:E10"/>
    <mergeCell ref="B1:C1"/>
    <mergeCell ref="F1:G1"/>
    <mergeCell ref="C2:E2"/>
    <mergeCell ref="B6:B7"/>
    <mergeCell ref="C6:C7"/>
    <mergeCell ref="D6:D7"/>
    <mergeCell ref="E6:E7"/>
    <mergeCell ref="F6:F7"/>
    <mergeCell ref="G4:G5"/>
  </mergeCells>
  <hyperlinks>
    <hyperlink ref="C15" r:id="rId1" display="http://www.commute.com/schools"/>
    <hyperlink ref="C17" r:id="rId2" display="http://www.massdot.state.ma.us/Portals/17/docs/MapCatalog/Maps/ScenicByWays-Statewide.pdf"/>
  </hyperlinks>
  <printOptions horizontalCentered="1"/>
  <pageMargins left="0.25" right="0.25" top="1" bottom="0.5" header="0.3" footer="0.3"/>
  <pageSetup orientation="portrait" r:id="rId3"/>
  <headerFooter>
    <oddHeader>&amp;C&amp;"-,Bold"Transportation Project Evaluation Criteria
Pioneer Valley Planning Commission
&amp;"-,Regular"&amp;F</oddHeader>
    <oddFooter>&amp;L&amp;A&amp;RCategory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hidden</vt:lpstr>
      <vt:lpstr>Cover</vt:lpstr>
      <vt:lpstr>System Preservation</vt:lpstr>
      <vt:lpstr>Livability</vt:lpstr>
      <vt:lpstr>Mobility</vt:lpstr>
      <vt:lpstr>Smart Growth</vt:lpstr>
      <vt:lpstr>Safety</vt:lpstr>
      <vt:lpstr>Environment</vt:lpstr>
      <vt:lpstr>QualityofLife</vt:lpstr>
      <vt:lpstr>EJ</vt:lpstr>
      <vt:lpstr>class</vt:lpstr>
      <vt:lpstr>community</vt:lpstr>
      <vt:lpstr>EJ!Print_Titles</vt:lpstr>
      <vt:lpstr>Environment!Print_Titles</vt:lpstr>
      <vt:lpstr>QualityofLife!Print_Titles</vt:lpstr>
      <vt:lpstr>'Smart Growth'!Print_Titles</vt:lpstr>
      <vt:lpstr>projecttype</vt:lpstr>
      <vt:lpstr>status</vt:lpstr>
      <vt:lpstr>EJ!systempres</vt:lpstr>
      <vt:lpstr>Environment!systempres</vt:lpstr>
      <vt:lpstr>Livability!systempres</vt:lpstr>
      <vt:lpstr>Mobility!systempres</vt:lpstr>
      <vt:lpstr>QualityofLife!systempres</vt:lpstr>
      <vt:lpstr>Safety!systempres</vt:lpstr>
      <vt:lpstr>'Smart Growth'!systempres</vt:lpstr>
      <vt:lpstr>'System Preservation'!systempres</vt:lpstr>
      <vt:lpstr>urban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groux</dc:creator>
  <cp:lastModifiedBy>amccaul</cp:lastModifiedBy>
  <cp:lastPrinted>2014-09-16T12:28:34Z</cp:lastPrinted>
  <dcterms:created xsi:type="dcterms:W3CDTF">2014-09-03T11:43:29Z</dcterms:created>
  <dcterms:modified xsi:type="dcterms:W3CDTF">2014-09-16T12:41:23Z</dcterms:modified>
</cp:coreProperties>
</file>